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date1904="0"/>
  <bookViews>
    <workbookView xWindow="360" yWindow="15" windowWidth="20955" windowHeight="9720" activeTab="0"/>
  </bookViews>
  <sheets>
    <sheet name="Здание  ОВК на выполнение работ" sheetId="1" state="visible" r:id="rId1"/>
  </sheets>
  <definedNames>
    <definedName name="_xlnm.Print_Area" localSheetId="0" hidden="0">'Здание  ОВК на выполнение работ'!$A$1:$E$470</definedName>
    <definedName name="Print_Titles" localSheetId="0" hidden="0">'Здание  ОВК на выполнение работ'!$13:$13</definedName>
  </definedNames>
  <calcPr calcMode="auto" refMode="A1"/>
</workbook>
</file>

<file path=xl/sharedStrings.xml><?xml version="1.0" encoding="utf-8"?>
<sst xmlns="http://schemas.openxmlformats.org/spreadsheetml/2006/main" count="347" uniqueCount="347">
  <si>
    <t>УТВЕРЖДАЮ:</t>
  </si>
  <si>
    <t xml:space="preserve">Главный инженер  </t>
  </si>
  <si>
    <t xml:space="preserve">СП "Владивостокская ТЭЦ-2" АО "ДГК "</t>
  </si>
  <si>
    <t xml:space="preserve">________________Д.П. Мельник</t>
  </si>
  <si>
    <t xml:space="preserve">" 07 "  ноября  2024 г.</t>
  </si>
  <si>
    <t xml:space="preserve">ВЕДОМОСТЬ ОБЪЕМОВ РАБОТ № 2</t>
  </si>
  <si>
    <t xml:space="preserve">Выполнение работ по косметическому ремонту  кабинетов ОВК, ИБК Владивостокской ТЭЦ-2, г. Владивосток
</t>
  </si>
  <si>
    <t xml:space="preserve">№ п/п</t>
  </si>
  <si>
    <t xml:space="preserve">Наименование работ</t>
  </si>
  <si>
    <t xml:space="preserve">Ед.
изм.</t>
  </si>
  <si>
    <t>Кол-во</t>
  </si>
  <si>
    <t xml:space="preserve">Раздел 1. Ремонт помещений здания ЭЦ  (каб. ГВИиИЭ, каб. 104 НЭЦ,  каб. ЗНЭЦ по ремонту, каб. 321 ЗНЭЦ, каб. 321 ЗНЭЦ (1), каб. 516 МС РЗАИ, каб. 517 МС РЗАИ, каб. 518 МС РЗАИ)</t>
  </si>
  <si>
    <t xml:space="preserve">Демонтажные работы</t>
  </si>
  <si>
    <t>1.1</t>
  </si>
  <si>
    <t xml:space="preserve">Снятие обоев: простых и улучшенных</t>
  </si>
  <si>
    <t>м2</t>
  </si>
  <si>
    <t xml:space="preserve">S=60,7+79,2+78,2+36,7=254,8 м2</t>
  </si>
  <si>
    <t xml:space="preserve">1 </t>
  </si>
  <si>
    <t>1.2</t>
  </si>
  <si>
    <t xml:space="preserve">Расчистка поверхностей шпателем, щетками от старых покрасок</t>
  </si>
  <si>
    <t>1.3</t>
  </si>
  <si>
    <t xml:space="preserve">Разборка покрытий полов: из линолеума и релина</t>
  </si>
  <si>
    <t xml:space="preserve">S=14,9+36,0+33,0+5,0=88,9 м2</t>
  </si>
  <si>
    <t>1.4</t>
  </si>
  <si>
    <t xml:space="preserve">Разборка плинтусов: деревянных и из пластмассовых материалов</t>
  </si>
  <si>
    <t>м</t>
  </si>
  <si>
    <t xml:space="preserve">L=16,4+24,0+23,0+10,8=74,2 м</t>
  </si>
  <si>
    <t>1.5</t>
  </si>
  <si>
    <t xml:space="preserve">Разборка покрытий полов: из древесностружечных плит в один слой</t>
  </si>
  <si>
    <t>1.6</t>
  </si>
  <si>
    <t xml:space="preserve">Разборка отбойным молотком стяжек толщиной 50 мм: бетонных</t>
  </si>
  <si>
    <t>1.7</t>
  </si>
  <si>
    <t xml:space="preserve">Затаривание строительного мусора в мешки</t>
  </si>
  <si>
    <t>т</t>
  </si>
  <si>
    <t xml:space="preserve">0,07644+4,2672+6,4008 </t>
  </si>
  <si>
    <t>1.8</t>
  </si>
  <si>
    <t xml:space="preserve">Погрузка в автотранспортное средство: мусор строительный с погрузкой вручную</t>
  </si>
  <si>
    <t xml:space="preserve">0,07644+0,41783+0,08162+1,11125+4,2672+6,4008 </t>
  </si>
  <si>
    <t>1.9</t>
  </si>
  <si>
    <t xml:space="preserve">Перевозка грузов I класса автомобилями-самосвалами грузоподъемностью до 15 т по дорогам с усовершенствованным (асфальтобетонным, цементобетонным, железобетонным, обработанным органическим вяжущим) дорожным покрытием на расстояние 14 км</t>
  </si>
  <si>
    <t xml:space="preserve"> </t>
  </si>
  <si>
    <t xml:space="preserve">Строительные работы</t>
  </si>
  <si>
    <t>1.10</t>
  </si>
  <si>
    <t xml:space="preserve">Устройство пароизоляции из полиэтиленовой пленки в один слой насухо</t>
  </si>
  <si>
    <t>1.11</t>
  </si>
  <si>
    <t xml:space="preserve">Армирование стяжек сетками сварными</t>
  </si>
  <si>
    <t xml:space="preserve">Сетка стальная сварная из арматурной проволоки без покрытия, диаметр проволоки 4 мм размер ячейки 100х100 мм</t>
  </si>
  <si>
    <t>1.12</t>
  </si>
  <si>
    <t xml:space="preserve">Устройство стяжек: цементных толщиной 100 мм</t>
  </si>
  <si>
    <t xml:space="preserve">Раствор готовый кладочный, цементный, М150</t>
  </si>
  <si>
    <t>м3</t>
  </si>
  <si>
    <t>1.13</t>
  </si>
  <si>
    <t xml:space="preserve">Устройство покрытий: из досок ламинированных замковым способом</t>
  </si>
  <si>
    <t xml:space="preserve">Подложка Axton XPS 3 мм</t>
  </si>
  <si>
    <t xml:space="preserve">Ламинат «Дуб фрост» 33 класс толщина 8 мм с фаской</t>
  </si>
  <si>
    <t>1.14</t>
  </si>
  <si>
    <t xml:space="preserve">Устройство плинтусов поливинилхлоридных: на винтах самонарезающих</t>
  </si>
  <si>
    <t xml:space="preserve">Плинтус для полов из ПВХ, с кабель-каналом, размеры 22х49 мм</t>
  </si>
  <si>
    <t>1.15</t>
  </si>
  <si>
    <t xml:space="preserve">Сплошное выравнивание внутренних поверхностей (однослойное оштукатуривание) из сухих растворных смесей толщиной до 10 мм: стен</t>
  </si>
  <si>
    <t xml:space="preserve">Состав грунтовочный глубокого проникновения</t>
  </si>
  <si>
    <t>кг</t>
  </si>
  <si>
    <t xml:space="preserve">Смеси сухие штукатурные, декоративные, тонкослойные, для наружных и внутренних работ с грануляцией 1,5 мм</t>
  </si>
  <si>
    <t>1.16</t>
  </si>
  <si>
    <t xml:space="preserve">Окраска водно-дисперсионными акриловыми составами высококачественная: по штукатурке стен</t>
  </si>
  <si>
    <t xml:space="preserve">Краска водно-дисперсионная акрилатная ВД-АК-101</t>
  </si>
  <si>
    <t>1.17</t>
  </si>
  <si>
    <t xml:space="preserve">Монтаж системы защиты стен и углов: отбойной доски-пластины шириной до 300 мм, с креплением к поверхности на клей</t>
  </si>
  <si>
    <t xml:space="preserve">S=(16,4+24,0+23,0+10,8)*2=148,4 м</t>
  </si>
  <si>
    <t xml:space="preserve">Плитка ПВХ Brooklyn (914.4*152.4*2.5) (Корица
DB116-11H-20)</t>
  </si>
  <si>
    <t>1.18</t>
  </si>
  <si>
    <t xml:space="preserve">Устройство потолков: плитно-ячеистых по каркасу из оцинкованного профиля</t>
  </si>
  <si>
    <t xml:space="preserve">Панели потолочные декоративные из минерального волокна в комплекте с подвесной системой из оцинкованной стали, твердые, с прямой кромкой, класс пожарной опасности КМ1, класс звукопоглощения D-E, толщина 12 мм</t>
  </si>
  <si>
    <t>1.19</t>
  </si>
  <si>
    <t xml:space="preserve">Светильник в подвесных потолках, устанавливаемый: на подвесках, количество ламп в светильнике свыше 2 до 4</t>
  </si>
  <si>
    <t>шт</t>
  </si>
  <si>
    <t xml:space="preserve">Светильник светодиодный Jazzway PPL595/U PRO 595*595 Opal 4 линии 36W 4000K 3960Lm IP40 AC180-265V 310mA(38mm)3г. Гар.</t>
  </si>
  <si>
    <t xml:space="preserve">Раздел 2. Ремонт помещений здания ХЦ (каб. 320 НХЦ, каб. 433 ЗНХЦ, каб. 406 ТЭЛ, каб. 405 БКВЛ, каб. 403 ГЛ, каб. 432 ВЛ, каб. 432 ВЛ (1), каб. 432 ВЛ (2))</t>
  </si>
  <si>
    <t>2.1</t>
  </si>
  <si>
    <t xml:space="preserve">S=61,6+82,2+78,3+55,4+65,6+142,3+82,2+121,0=688,6 м2</t>
  </si>
  <si>
    <t>2.2</t>
  </si>
  <si>
    <t>2.3</t>
  </si>
  <si>
    <t xml:space="preserve">S=20,5+25,5+23,2+11,6+16,8+71,0+25,6+36,5=230,7 м2</t>
  </si>
  <si>
    <t>2.4</t>
  </si>
  <si>
    <t xml:space="preserve">L=18,1+20,5+19,6+13,8+16,4+35,6+20,6+30,2=174,8 м</t>
  </si>
  <si>
    <t>2.5</t>
  </si>
  <si>
    <t>2.6</t>
  </si>
  <si>
    <t>2.7</t>
  </si>
  <si>
    <t xml:space="preserve">0,20658+11,0736+16,6104 </t>
  </si>
  <si>
    <t>2.8</t>
  </si>
  <si>
    <t xml:space="preserve">0,20658+1,08429+0,19228+2,88375+11,0736+16,6104 </t>
  </si>
  <si>
    <t>2.9</t>
  </si>
  <si>
    <t>2.10</t>
  </si>
  <si>
    <t>2.11</t>
  </si>
  <si>
    <t xml:space="preserve">(S=20,5+25,5+23,2+11,6+16,8+71,0+25,6+36,5=230,7 м2</t>
  </si>
  <si>
    <t>2.12</t>
  </si>
  <si>
    <t>2.13</t>
  </si>
  <si>
    <t>2.14</t>
  </si>
  <si>
    <t>2.15</t>
  </si>
  <si>
    <t>2.16</t>
  </si>
  <si>
    <t>2.17</t>
  </si>
  <si>
    <t xml:space="preserve">L=(18,1+20,5+19,6+13,8+16,4+35,6+20,6+30,2)*2=349,6 м</t>
  </si>
  <si>
    <t>2.18</t>
  </si>
  <si>
    <t>2.19</t>
  </si>
  <si>
    <t xml:space="preserve">Раздел 3. Ремонт помещений здания КЦ (каб. 105, каб. 313 НКЦ)</t>
  </si>
  <si>
    <t>3.1</t>
  </si>
  <si>
    <t xml:space="preserve">S=40,5+51,8=92,3 м2</t>
  </si>
  <si>
    <t>3.2</t>
  </si>
  <si>
    <t>3.3</t>
  </si>
  <si>
    <t xml:space="preserve">S=16,8+14,5=31,3 м2</t>
  </si>
  <si>
    <t>3.4</t>
  </si>
  <si>
    <t xml:space="preserve">L=17,6+15,2=32,8 м</t>
  </si>
  <si>
    <t>3.5</t>
  </si>
  <si>
    <t>3.6</t>
  </si>
  <si>
    <t>3.7</t>
  </si>
  <si>
    <t xml:space="preserve">0,02769+1,5024+2,2536 </t>
  </si>
  <si>
    <t>3.8</t>
  </si>
  <si>
    <t xml:space="preserve">0,02769+0,14711+0,03608+0,39125+1,5024+2,2536 </t>
  </si>
  <si>
    <t>3.9</t>
  </si>
  <si>
    <t>3.10</t>
  </si>
  <si>
    <t>3.11</t>
  </si>
  <si>
    <t>3.12</t>
  </si>
  <si>
    <t>3.13</t>
  </si>
  <si>
    <t>3.14</t>
  </si>
  <si>
    <t>3.15</t>
  </si>
  <si>
    <t>3.16</t>
  </si>
  <si>
    <t>3.17</t>
  </si>
  <si>
    <t xml:space="preserve">L=(17,6+15,2)*2=65,6 м</t>
  </si>
  <si>
    <t>3.18</t>
  </si>
  <si>
    <t>3.19</t>
  </si>
  <si>
    <t xml:space="preserve">Раздел 4. Ремонт помещений здания ТЦ  (каб. 305, каб. 314, каб. 315, каб. 322)</t>
  </si>
  <si>
    <t xml:space="preserve">Раздел 5. Ремонт помещений здания ТЦ  (каб. 305, каб. 314, каб. 315, каб. 322)</t>
  </si>
  <si>
    <t>4.1</t>
  </si>
  <si>
    <t xml:space="preserve">S=45,6+66,0+65,6+62,8=240 м2</t>
  </si>
  <si>
    <t>4.2</t>
  </si>
  <si>
    <t>4.3</t>
  </si>
  <si>
    <t xml:space="preserve">S=10,9+22,6+22,4+19,5=75,4 м2</t>
  </si>
  <si>
    <t>4.4</t>
  </si>
  <si>
    <t xml:space="preserve">L=13,4+19,4+19,3+18,5=70,6 м</t>
  </si>
  <si>
    <t>4.5</t>
  </si>
  <si>
    <t>4.6</t>
  </si>
  <si>
    <t>4.7</t>
  </si>
  <si>
    <t xml:space="preserve">0,072+3,6192+5,4288 </t>
  </si>
  <si>
    <t>4.8</t>
  </si>
  <si>
    <t xml:space="preserve">0,072+0,35438+0,07766+0,9425+3,6192+5,4288 </t>
  </si>
  <si>
    <t>4.9</t>
  </si>
  <si>
    <t>4.10</t>
  </si>
  <si>
    <t>4.11</t>
  </si>
  <si>
    <t>4.12</t>
  </si>
  <si>
    <t>4.13</t>
  </si>
  <si>
    <t>4.14</t>
  </si>
  <si>
    <t>4.15</t>
  </si>
  <si>
    <t xml:space="preserve">S=45,6+66+65,6+62,8=240 м2</t>
  </si>
  <si>
    <t>4.16</t>
  </si>
  <si>
    <t>4.17</t>
  </si>
  <si>
    <t xml:space="preserve">L=(13,4+19,4+19,3+18,5)*2=141,2 м</t>
  </si>
  <si>
    <t>4.18</t>
  </si>
  <si>
    <t>4.19</t>
  </si>
  <si>
    <t xml:space="preserve">Раздел 5. Ремонт помещений здания СПБиОТ  (каб. 332, каб. 333, каб. 303, каб. 303(1))</t>
  </si>
  <si>
    <t xml:space="preserve">Раздел 6. Ремонт помещений здания СПБиОТ  (каб. 332, каб. 333, каб. 303, каб. 303(1))</t>
  </si>
  <si>
    <t>5.1</t>
  </si>
  <si>
    <t xml:space="preserve">S=81+59,4+67,3+44,9=252,6 м2</t>
  </si>
  <si>
    <t>5.2</t>
  </si>
  <si>
    <t>5.3</t>
  </si>
  <si>
    <t xml:space="preserve">S=35,5+16,5+23,4+10,5=85,9 м2</t>
  </si>
  <si>
    <t>5.4</t>
  </si>
  <si>
    <t xml:space="preserve">L=23,8+17,5+19,8+13,2=74,3 м</t>
  </si>
  <si>
    <t>5.5</t>
  </si>
  <si>
    <t>5.6</t>
  </si>
  <si>
    <t>5.7</t>
  </si>
  <si>
    <t xml:space="preserve">0,07578+4,1232+6,1848 </t>
  </si>
  <si>
    <t>5.8</t>
  </si>
  <si>
    <t xml:space="preserve">0,07578+0,40373+0,08173+1,07375+4,1232+6,1848 </t>
  </si>
  <si>
    <t>5.9</t>
  </si>
  <si>
    <t>5.10</t>
  </si>
  <si>
    <t>5.11</t>
  </si>
  <si>
    <t>5.12</t>
  </si>
  <si>
    <t xml:space="preserve">Устройство стяжек: цементных толщиной 20 мм</t>
  </si>
  <si>
    <t>5.13</t>
  </si>
  <si>
    <t>5.14</t>
  </si>
  <si>
    <t>5.15</t>
  </si>
  <si>
    <t>5.16</t>
  </si>
  <si>
    <t>5.17</t>
  </si>
  <si>
    <t xml:space="preserve">L=(23,8+17,5+19,8+13,2)*2=148,6 м</t>
  </si>
  <si>
    <t>5.18</t>
  </si>
  <si>
    <t>5.19</t>
  </si>
  <si>
    <t xml:space="preserve">Раздел 6. Ремонт помещений здания ЦАСУТП (ТАИ) (каб. 425, каб. 425 (1), каб. 425 (2), каб. 414, каб. 413, каб. 426, каб. 427, каб. 408, каб. 407, каб. 416, каб. 416 (1), каб. 417, каб. 418)</t>
  </si>
  <si>
    <t xml:space="preserve">Раздел 7. Ремонт помещений здания ЦАСУТП (ТАИ) (каб. 425, каб. 425 (1), каб. 425 (2), каб. 414, каб. 413, каб. 426, каб. 427, каб. 408, каб. 407, каб. 416, каб. 416 (1), каб. 417, каб. 418)</t>
  </si>
  <si>
    <t>6.1</t>
  </si>
  <si>
    <t xml:space="preserve">S=75,1+45,3+45,3+78,8+79,2+95,8+95,6+79,0+78,8+46,3+55,1+53,8+56,2=884,3 м2</t>
  </si>
  <si>
    <t>6.2</t>
  </si>
  <si>
    <t>6.3</t>
  </si>
  <si>
    <t xml:space="preserve">S=20,4+8,0+8,0+23,5+23,7+35,9+35,7+23,6+23,5+12,1+11,5+10,8+12,0=248,7 м2</t>
  </si>
  <si>
    <t>6.4</t>
  </si>
  <si>
    <t xml:space="preserve">L=18,8+11,3+11,3+19,7+19,8+24,0+23,9+19,8+19,7+14,1+13,8+13,4+14,0=223,6 м</t>
  </si>
  <si>
    <t>6.5</t>
  </si>
  <si>
    <t>6.6</t>
  </si>
  <si>
    <t>6.7</t>
  </si>
  <si>
    <t xml:space="preserve">0,26529+11,9376+17,9064 </t>
  </si>
  <si>
    <t>6.8</t>
  </si>
  <si>
    <t xml:space="preserve">0,26529+1,16889+0,24596+3,10875+11,9376+17,9064 </t>
  </si>
  <si>
    <t>6.9</t>
  </si>
  <si>
    <t>6.10</t>
  </si>
  <si>
    <t>6.11</t>
  </si>
  <si>
    <t>6.12</t>
  </si>
  <si>
    <t>6.13</t>
  </si>
  <si>
    <t>6.14</t>
  </si>
  <si>
    <t>6.15</t>
  </si>
  <si>
    <t>6.16</t>
  </si>
  <si>
    <t>6.17</t>
  </si>
  <si>
    <t xml:space="preserve">L=(18,8+11,3+11,3+19,7+19,8+24,0+23,9+19,8+19,7+14,1+13,8+13,4+14,0)*2=447,2 м</t>
  </si>
  <si>
    <t>6.18</t>
  </si>
  <si>
    <t>6.19</t>
  </si>
  <si>
    <t xml:space="preserve">Раздел 7. Ремонт помещений здания УГТС (каб. 331)</t>
  </si>
  <si>
    <t xml:space="preserve">Раздел 8. Ремонт помещений здания УГТС (каб. 331)</t>
  </si>
  <si>
    <t>7.1</t>
  </si>
  <si>
    <t xml:space="preserve">S=59,4 м2</t>
  </si>
  <si>
    <t>7.2</t>
  </si>
  <si>
    <t xml:space="preserve"> S=59,4 м2</t>
  </si>
  <si>
    <t>7.3</t>
  </si>
  <si>
    <t xml:space="preserve">S=16,5 м2</t>
  </si>
  <si>
    <t>7.4</t>
  </si>
  <si>
    <t xml:space="preserve">L=17,5 м</t>
  </si>
  <si>
    <t>7.5</t>
  </si>
  <si>
    <t>7.6</t>
  </si>
  <si>
    <t>7.7</t>
  </si>
  <si>
    <t xml:space="preserve">0,01782+0,792+1,188 </t>
  </si>
  <si>
    <t>7.8</t>
  </si>
  <si>
    <t xml:space="preserve">0,01782+0,07755+0,01925+0,20625+0,792+1,188 </t>
  </si>
  <si>
    <t>7.9</t>
  </si>
  <si>
    <t>7.10</t>
  </si>
  <si>
    <t>7.11</t>
  </si>
  <si>
    <t>7.12</t>
  </si>
  <si>
    <t>7.13</t>
  </si>
  <si>
    <t>7.14</t>
  </si>
  <si>
    <t>7.15</t>
  </si>
  <si>
    <t>7.16</t>
  </si>
  <si>
    <t>7.17</t>
  </si>
  <si>
    <t xml:space="preserve">L=17,5*2=35 м</t>
  </si>
  <si>
    <t>7.18</t>
  </si>
  <si>
    <t>7.19</t>
  </si>
  <si>
    <t xml:space="preserve">Раздел 8. Ремонт помещений здания ОППР  (каб. 308, каб. 309)</t>
  </si>
  <si>
    <t xml:space="preserve">Раздел 9. Ремонт помещений здания ОППР  (каб. 308, каб. 309)</t>
  </si>
  <si>
    <t>8.1</t>
  </si>
  <si>
    <t xml:space="preserve">S=67,2+65,2=132,4 м2</t>
  </si>
  <si>
    <t>8.2</t>
  </si>
  <si>
    <t>8.3</t>
  </si>
  <si>
    <t xml:space="preserve">S=23,3+22,2=45,5 м2</t>
  </si>
  <si>
    <t>8.4</t>
  </si>
  <si>
    <t xml:space="preserve">L=19,8+19,2=39 м</t>
  </si>
  <si>
    <t>8.5</t>
  </si>
  <si>
    <t>8.6</t>
  </si>
  <si>
    <t>8.7</t>
  </si>
  <si>
    <t xml:space="preserve">0,03972+2,184+3,276 </t>
  </si>
  <si>
    <t>8.8</t>
  </si>
  <si>
    <t xml:space="preserve">0,03972+0,21385+0,0429+0,56875+2,184+3,276 </t>
  </si>
  <si>
    <t>8.9</t>
  </si>
  <si>
    <t>8.10</t>
  </si>
  <si>
    <t>8.11</t>
  </si>
  <si>
    <t>8.12</t>
  </si>
  <si>
    <t>8.13</t>
  </si>
  <si>
    <t>8.14</t>
  </si>
  <si>
    <t>8.15</t>
  </si>
  <si>
    <t>8.16</t>
  </si>
  <si>
    <t>8.17</t>
  </si>
  <si>
    <t xml:space="preserve">L=(19,8+19,2)*2=78 м</t>
  </si>
  <si>
    <t>8.18</t>
  </si>
  <si>
    <t>8.19</t>
  </si>
  <si>
    <t xml:space="preserve">Раздел 9. Ремонт помещений здания ПТО  (каб. 334 )</t>
  </si>
  <si>
    <t xml:space="preserve">Раздел 10. Ремонт помещений здания ПТО  (каб. 334 )</t>
  </si>
  <si>
    <t>9.1</t>
  </si>
  <si>
    <t xml:space="preserve">S=69,8 м2</t>
  </si>
  <si>
    <t>9.2</t>
  </si>
  <si>
    <t xml:space="preserve"> S=69,8 м2</t>
  </si>
  <si>
    <t>9.3</t>
  </si>
  <si>
    <t xml:space="preserve">S=25,5 м2</t>
  </si>
  <si>
    <t>9.4</t>
  </si>
  <si>
    <t xml:space="preserve">L=20,5 м</t>
  </si>
  <si>
    <t>9.5</t>
  </si>
  <si>
    <t>9.6</t>
  </si>
  <si>
    <t>9.7</t>
  </si>
  <si>
    <t xml:space="preserve">0,02094+1,224+1,836 </t>
  </si>
  <si>
    <t>9.8</t>
  </si>
  <si>
    <t xml:space="preserve">0,02094+0,11985+0,02255+0,31875+1,224+1,836 </t>
  </si>
  <si>
    <t>9.9</t>
  </si>
  <si>
    <t>9.10</t>
  </si>
  <si>
    <t>9.11</t>
  </si>
  <si>
    <t>9.12</t>
  </si>
  <si>
    <t>9.13</t>
  </si>
  <si>
    <t>9.14</t>
  </si>
  <si>
    <t>9.15</t>
  </si>
  <si>
    <t>9.16</t>
  </si>
  <si>
    <t>9.17</t>
  </si>
  <si>
    <t xml:space="preserve">L=20,5*2=41 м</t>
  </si>
  <si>
    <t>9.18</t>
  </si>
  <si>
    <t>9.19</t>
  </si>
  <si>
    <t xml:space="preserve">Выполнение работ по косметическому ремонту кабинетов ИБК Владивостокской ТЭЦ-2, г. Владивосток</t>
  </si>
  <si>
    <t xml:space="preserve">Раздел 1. Ремонт помещений здания ЭЦ  (каб. Н МС РЗАИ, каб. 513 МС РЗАИ,  каб. 516 МС РЗАИ, каб. 517 МС РЗАИ, каб. 518 МС РЗАИ)</t>
  </si>
  <si>
    <t/>
  </si>
  <si>
    <t xml:space="preserve">S=50,3+57,0+74,4=181,7 м2</t>
  </si>
  <si>
    <t xml:space="preserve">S=11,3+20,2+38,4=69,9 м2</t>
  </si>
  <si>
    <t xml:space="preserve">L=13,6+19,0+24,8=57,4 м</t>
  </si>
  <si>
    <t xml:space="preserve">0,05451+3,3552+5,0328 </t>
  </si>
  <si>
    <t xml:space="preserve">0,05451+0,32853+0,06314+0,87375+3,3552+5,0328 </t>
  </si>
  <si>
    <t xml:space="preserve">L=(13,6+19,0+24,8)*2 =114,8 м</t>
  </si>
  <si>
    <t xml:space="preserve">Раздел 2. Ремонт помещений здания СОП  (каб. 508, каб. 510)</t>
  </si>
  <si>
    <t xml:space="preserve">S=61,2+42,6=103,8 м2</t>
  </si>
  <si>
    <t xml:space="preserve">S=25+12,2=37,2 м2</t>
  </si>
  <si>
    <t xml:space="preserve">L=20,4+14,2=34,6 м</t>
  </si>
  <si>
    <t xml:space="preserve">0,03114+1,7856+2,6784 </t>
  </si>
  <si>
    <t xml:space="preserve">0,03114+0,17484+0,03806+0,465+1,7856+2,6784 </t>
  </si>
  <si>
    <t xml:space="preserve">Устройство пароизоляции: прокладочной в один слой
</t>
  </si>
  <si>
    <t xml:space="preserve">Сетка сварная  100х100х4 мм</t>
  </si>
  <si>
    <t xml:space="preserve">  </t>
  </si>
  <si>
    <t xml:space="preserve">Устройство стяжек: цементных толщиной 100 мм
</t>
  </si>
  <si>
    <t xml:space="preserve">Устройство покрытий: из досок ламинированных замковым способом
</t>
  </si>
  <si>
    <t xml:space="preserve">Устройство плинтусов поливинилхлоридных: на винтах самонарезающих
</t>
  </si>
  <si>
    <t xml:space="preserve">Сплошное выравнивание внутренних поверхностей (однослойное оштукатуривание) из сухих растворных смесей толщиной до 10 мм: стен
</t>
  </si>
  <si>
    <t xml:space="preserve">Окраска водно-дисперсионными акриловыми составами высококачественная: по штукатурке стен
</t>
  </si>
  <si>
    <t xml:space="preserve">Монтаж системы защиты стен и углов: отбойной доски-пластины шириной до 300 мм, с креплением к поверхности на клей
</t>
  </si>
  <si>
    <t xml:space="preserve">L=(20,4+14,2)*2=69,2 м</t>
  </si>
  <si>
    <t xml:space="preserve">Раздел 3. Ремонт помещений здания ОППР  ( каб. 507, каб. 507 (1), каб. 509)</t>
  </si>
  <si>
    <t xml:space="preserve">S=57,7+18,7+42,2=118,6 м2</t>
  </si>
  <si>
    <t xml:space="preserve">S=22,7+2,3+11,9=36,9 м2</t>
  </si>
  <si>
    <t xml:space="preserve">L=19,2+6,2+14,1=39,5 м</t>
  </si>
  <si>
    <t xml:space="preserve">S=22,7+2,3+11,9=36,9 м2 </t>
  </si>
  <si>
    <t xml:space="preserve">0,03558+1,7712+2,6568 </t>
  </si>
  <si>
    <t xml:space="preserve">0,03558+0,17343+0,04345+0,46125+1,7712+2,6568 </t>
  </si>
  <si>
    <t xml:space="preserve">L=(19,2+6,2+14,1)*2=79 м</t>
  </si>
  <si>
    <t xml:space="preserve">Раздел 4. Ремонт помещений здания ПТО  ( каб. 408, каб. 410, каб. 412, каб. 414, каб. 415, каб. 415 (1), каб. 415 (2) )</t>
  </si>
  <si>
    <t xml:space="preserve">S=77,9+42,4+42,5+42,2+40,1+25,3+52,6= 323м2</t>
  </si>
  <si>
    <t xml:space="preserve">S=36,6+12,0+12,1+11,9+10,6+4,2+16,6=104 м2</t>
  </si>
  <si>
    <t>L=226,0+14,1+14,2+14,1+13,4+8,4+17,5=107,7м</t>
  </si>
  <si>
    <t>0,0969+4,992+7,488</t>
  </si>
  <si>
    <t>0,0969+0,4888+0,11847+1,3+4,992+7,488</t>
  </si>
  <si>
    <t>L=26,0+14,1+14,2+14,1+13,4+8,4+17,5=107,7м</t>
  </si>
  <si>
    <t xml:space="preserve">L=(26,0+14,1+14,2+14,1+13,4+8,4+17,5)*2=215,4 м</t>
  </si>
  <si>
    <t xml:space="preserve">При составлении сметной документации необходимо учесть:    </t>
  </si>
  <si>
    <t xml:space="preserve">1. Нормативная база ФСНБ-2022 (с Изм. 1-11) с индексами и сметными ценами для ценовой зоны Приморский край на 3 квартал 2024 года, утвержденными письмом Письмо Минстроя России от 23.08.2024 № 48886-ИФ/09</t>
  </si>
  <si>
    <t xml:space="preserve">2. Исключить из сметы ресурсы Заказчика: воду, электроэнергию и др. 
</t>
  </si>
  <si>
    <t xml:space="preserve">3. Норматив сметной прибыли на ремонтно-строительные работы 30% от ФОТ (Приказ АО "ДГК" от 26.09.2023 № 695)</t>
  </si>
  <si>
    <t xml:space="preserve">4. Учесть затраты на обработку и захоронение строительных отходов на полигонах согласно выписки из приказа № 297 от 08.11.2023 г.</t>
  </si>
  <si>
    <t xml:space="preserve">5. Коэффициенты применяемые в смете : Приказ от 30.01.2024 № 55/пр прил.5 табл.5 п.1.1 Производство ремонтно-строительных работ осуществляется в помещениях эксплуатируемого объекта капитального строительства, эксплуатация которого не прекращена, в том числе для объектов производственного и непроизводственного назначения без остановки рабочего процесса, при этом: в зоне производства ремонтно-строительных работ отсутствуют действующее технологическое или лабораторное оборудование, мебель и иные загромождающие помещения предметы ОЗП=1,2; ЭМ=1,2 к расх.; ЗПМ=1,2 ТЗ=1,2; ТЗМ=1,2</t>
  </si>
  <si>
    <t xml:space="preserve">Начальник ОППР
СП "Владивостокская ТЭЦ-2"</t>
  </si>
  <si>
    <t xml:space="preserve">Е.А. Воротняк</t>
  </si>
  <si>
    <t xml:space="preserve">Инженер-технолог 2 категории ОППР
СП "Владивостокская ТЭЦ-2"</t>
  </si>
  <si>
    <t xml:space="preserve">Ф.В. Бойцов</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</si>
</sst>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5">
    <numFmt numFmtId="160" formatCode="0.0"/>
    <numFmt numFmtId="161" formatCode="0.000"/>
    <numFmt numFmtId="162" formatCode="0.0000"/>
    <numFmt numFmtId="163" formatCode="0.00000"/>
    <numFmt numFmtId="164" formatCode="dd/mmm"/>
  </numFmts>
  <fonts count="11">
    <font>
      <sz val="11.000000"/>
      <color theme="1"/>
      <name val="Calibri"/>
    </font>
    <font>
      <sz val="8.000000"/>
      <name val="Arial"/>
    </font>
    <font>
      <b/>
      <sz val="11.000000"/>
      <name val="Arial"/>
    </font>
    <font>
      <b/>
      <sz val="14.000000"/>
      <name val="Arial"/>
    </font>
    <font>
      <sz val="10.000000"/>
      <name val="Arial"/>
    </font>
    <font>
      <b/>
      <sz val="9.000000"/>
      <name val="Arial"/>
    </font>
    <font>
      <b/>
      <sz val="8.000000"/>
      <name val="Arial"/>
    </font>
    <font>
      <i/>
      <sz val="8.000000"/>
      <name val="Arial"/>
    </font>
    <font>
      <b/>
      <i/>
      <sz val="10.000000"/>
      <name val="Arial"/>
    </font>
    <font>
      <sz val="11.000000"/>
      <color theme="1"/>
      <name val="Calibri"/>
      <scheme val="minor"/>
    </font>
    <font>
      <sz val="11.000000"/>
      <name val="Times New Roman"/>
    </font>
  </fonts>
  <fills count="4">
    <fill>
      <patternFill patternType="none"/>
    </fill>
    <fill>
      <patternFill patternType="gray125"/>
    </fill>
    <fill>
      <patternFill patternType="solid">
        <fgColor theme="0" tint="0"/>
        <bgColor theme="0" tint="0"/>
      </patternFill>
    </fill>
    <fill>
      <patternFill patternType="solid">
        <fgColor theme="0"/>
        <bgColor theme="0"/>
      </patternFill>
    </fill>
  </fills>
  <borders count="6">
    <border>
      <left style="none"/>
      <right style="none"/>
      <top style="none"/>
      <bottom style="none"/>
      <diagonal style="none"/>
    </border>
    <border>
      <left style="thin">
        <color theme="1"/>
      </left>
      <right style="thin">
        <color theme="1"/>
      </right>
      <top style="thin">
        <color theme="1"/>
      </top>
      <bottom style="thin">
        <color theme="1"/>
      </bottom>
      <diagonal style="none"/>
    </border>
    <border>
      <left style="none"/>
      <right style="thin">
        <color theme="1"/>
      </right>
      <top style="thin">
        <color theme="1"/>
      </top>
      <bottom style="thin">
        <color theme="1"/>
      </bottom>
      <diagonal style="none"/>
    </border>
    <border>
      <left style="thin">
        <color theme="1"/>
      </left>
      <right style="none"/>
      <top style="thin">
        <color theme="1"/>
      </top>
      <bottom style="thin">
        <color theme="1"/>
      </bottom>
      <diagonal style="none"/>
    </border>
    <border>
      <left style="none"/>
      <right style="none"/>
      <top style="thin">
        <color theme="1"/>
      </top>
      <bottom style="thin">
        <color theme="1"/>
      </bottom>
      <diagonal style="none"/>
    </border>
    <border>
      <left style="none"/>
      <right style="none"/>
      <top style="none"/>
      <bottom style="thin">
        <color theme="1"/>
      </bottom>
      <diagonal style="none"/>
    </border>
  </borders>
  <cellStyleXfs count="1">
    <xf fontId="0" fillId="0" borderId="0" numFmtId="0" applyNumberFormat="1" applyFont="1" applyFill="1" applyBorder="1"/>
  </cellStyleXfs>
  <cellXfs count="61">
    <xf fontId="0" fillId="0" borderId="0" numFmtId="0" xfId="0" applyProtection="1">
      <protection hidden="0" locked="1"/>
    </xf>
    <xf fontId="1" fillId="0" borderId="0" numFmtId="0" xfId="0" applyFont="1" applyProtection="1">
      <protection hidden="0" locked="1"/>
    </xf>
    <xf fontId="1" fillId="0" borderId="0" numFmtId="49" xfId="0" applyNumberFormat="1" applyFont="1" applyProtection="1">
      <protection hidden="0" locked="1"/>
    </xf>
    <xf fontId="1" fillId="0" borderId="0" numFmtId="0" xfId="0" applyFont="1" applyAlignment="1" applyProtection="1">
      <alignment wrapText="1"/>
      <protection hidden="0" locked="1"/>
    </xf>
    <xf fontId="2" fillId="0" borderId="0" numFmtId="0" xfId="0" applyFont="1" applyAlignment="1" applyProtection="1">
      <alignment horizontal="center"/>
      <protection hidden="0" locked="1"/>
    </xf>
    <xf fontId="3" fillId="0" borderId="0" numFmtId="0" xfId="0" applyFont="1" applyAlignment="1" applyProtection="1">
      <alignment horizontal="center"/>
      <protection hidden="0" locked="1"/>
    </xf>
    <xf fontId="4" fillId="0" borderId="0" numFmtId="0" xfId="0" applyFont="1" applyAlignment="1" applyProtection="1">
      <alignment horizontal="center" vertical="top" wrapText="1"/>
      <protection hidden="0" locked="1"/>
    </xf>
    <xf fontId="1" fillId="0" borderId="0" numFmtId="49" xfId="0" applyNumberFormat="1" applyFont="1" applyAlignment="1" applyProtection="1">
      <alignment vertical="center"/>
      <protection hidden="0" locked="1"/>
    </xf>
    <xf fontId="1" fillId="0" borderId="1" numFmtId="49" xfId="0" applyNumberFormat="1" applyFont="1" applyBorder="1" applyAlignment="1" applyProtection="1">
      <alignment horizontal="center" vertical="center" wrapText="1"/>
      <protection hidden="0" locked="1"/>
    </xf>
    <xf fontId="1" fillId="0" borderId="1" numFmtId="0" xfId="0" applyFont="1" applyBorder="1" applyAlignment="1" applyProtection="1">
      <alignment horizontal="center" vertical="center" wrapText="1"/>
      <protection hidden="0" locked="1"/>
    </xf>
    <xf fontId="1" fillId="0" borderId="1" numFmtId="49" xfId="0" applyNumberFormat="1" applyFont="1" applyBorder="1" applyAlignment="1" applyProtection="1">
      <alignment horizontal="center" vertical="center"/>
      <protection hidden="0" locked="1"/>
    </xf>
    <xf fontId="1" fillId="0" borderId="1" numFmtId="0" xfId="0" applyFont="1" applyBorder="1" applyAlignment="1" applyProtection="1">
      <alignment horizontal="center" vertical="center"/>
      <protection hidden="0" locked="1"/>
    </xf>
    <xf fontId="1" fillId="0" borderId="2" numFmtId="0" xfId="0" applyFont="1" applyBorder="1" applyAlignment="1" applyProtection="1">
      <alignment horizontal="center" vertical="center"/>
      <protection hidden="0" locked="1"/>
    </xf>
    <xf fontId="5" fillId="0" borderId="1" numFmtId="0" xfId="0" applyFont="1" applyBorder="1" applyAlignment="1" applyProtection="1">
      <alignment horizontal="left" vertical="center" wrapText="1"/>
      <protection hidden="0" locked="1"/>
    </xf>
    <xf fontId="5" fillId="0" borderId="0" numFmtId="0" xfId="0" applyFont="1" applyAlignment="1" applyProtection="1">
      <alignment wrapText="1"/>
      <protection hidden="0" locked="1"/>
    </xf>
    <xf fontId="6" fillId="0" borderId="1" numFmtId="0" xfId="0" applyFont="1" applyBorder="1" applyAlignment="1" applyProtection="1">
      <alignment horizontal="left" vertical="center" wrapText="1"/>
      <protection hidden="0" locked="1"/>
    </xf>
    <xf fontId="6" fillId="0" borderId="0" numFmtId="0" xfId="0" applyFont="1" applyAlignment="1" applyProtection="1">
      <alignment wrapText="1"/>
      <protection hidden="0" locked="1"/>
    </xf>
    <xf fontId="1" fillId="0" borderId="1" numFmtId="0" xfId="0" applyFont="1" applyBorder="1" applyAlignment="1" applyProtection="1">
      <alignment horizontal="center" vertical="top"/>
      <protection hidden="0" locked="1"/>
    </xf>
    <xf fontId="1" fillId="0" borderId="1" numFmtId="0" xfId="0" applyFont="1" applyBorder="1" applyAlignment="1" applyProtection="1">
      <alignment horizontal="left" vertical="top" wrapText="1"/>
      <protection hidden="0" locked="1"/>
    </xf>
    <xf fontId="1" fillId="0" borderId="1" numFmtId="0" xfId="0" applyFont="1" applyBorder="1" applyAlignment="1" applyProtection="1">
      <alignment horizontal="center" vertical="top" wrapText="1"/>
      <protection hidden="0" locked="1"/>
    </xf>
    <xf fontId="1" fillId="0" borderId="1" numFmtId="0" xfId="0" applyFont="1" applyBorder="1" applyAlignment="1" applyProtection="1">
      <alignment horizontal="right" vertical="top" wrapText="1"/>
      <protection hidden="0" locked="1"/>
    </xf>
    <xf fontId="1" fillId="0" borderId="1" numFmtId="160" xfId="0" applyNumberFormat="1" applyFont="1" applyBorder="1" applyAlignment="1" applyProtection="1">
      <alignment horizontal="right" vertical="top" wrapText="1"/>
      <protection hidden="0" locked="1"/>
    </xf>
    <xf fontId="1" fillId="0" borderId="1" numFmtId="161" xfId="0" applyNumberFormat="1" applyFont="1" applyBorder="1" applyAlignment="1" applyProtection="1">
      <alignment horizontal="right" vertical="top" wrapText="1"/>
      <protection hidden="0" locked="1"/>
    </xf>
    <xf fontId="7" fillId="0" borderId="1" numFmtId="0" xfId="0" applyFont="1" applyBorder="1" applyAlignment="1" applyProtection="1">
      <alignment horizontal="left" vertical="top" wrapText="1"/>
      <protection hidden="0" locked="1"/>
    </xf>
    <xf fontId="7" fillId="0" borderId="1" numFmtId="0" xfId="0" applyFont="1" applyBorder="1" applyAlignment="1" applyProtection="1">
      <alignment horizontal="center" vertical="top" wrapText="1"/>
      <protection hidden="0" locked="1"/>
    </xf>
    <xf fontId="7" fillId="0" borderId="1" numFmtId="2" xfId="0" applyNumberFormat="1" applyFont="1" applyBorder="1" applyAlignment="1" applyProtection="1">
      <alignment horizontal="right" vertical="top" wrapText="1"/>
      <protection hidden="0" locked="1"/>
    </xf>
    <xf fontId="7" fillId="0" borderId="1" numFmtId="160" xfId="0" applyNumberFormat="1" applyFont="1" applyBorder="1" applyAlignment="1" applyProtection="1">
      <alignment horizontal="right" vertical="top" wrapText="1"/>
      <protection hidden="0" locked="1"/>
    </xf>
    <xf fontId="7" fillId="0" borderId="1" numFmtId="162" xfId="0" applyNumberFormat="1" applyFont="1" applyBorder="1" applyAlignment="1" applyProtection="1">
      <alignment horizontal="right" vertical="top" wrapText="1"/>
      <protection hidden="0" locked="1"/>
    </xf>
    <xf fontId="7" fillId="0" borderId="1" numFmtId="161" xfId="0" applyNumberFormat="1" applyFont="1" applyBorder="1" applyAlignment="1" applyProtection="1">
      <alignment horizontal="right" vertical="top" wrapText="1"/>
      <protection hidden="0" locked="1"/>
    </xf>
    <xf fontId="7" fillId="0" borderId="1" numFmtId="1" xfId="0" applyNumberFormat="1" applyFont="1" applyBorder="1" applyAlignment="1" applyProtection="1">
      <alignment horizontal="right" vertical="top" wrapText="1"/>
      <protection hidden="0" locked="1"/>
    </xf>
    <xf fontId="7" fillId="0" borderId="1" numFmtId="163" xfId="0" applyNumberFormat="1" applyFont="1" applyBorder="1" applyAlignment="1" applyProtection="1">
      <alignment horizontal="right" vertical="top" wrapText="1"/>
      <protection hidden="0" locked="1"/>
    </xf>
    <xf fontId="1" fillId="0" borderId="1" numFmtId="1" xfId="0" applyNumberFormat="1" applyFont="1" applyBorder="1" applyAlignment="1" applyProtection="1">
      <alignment horizontal="right" vertical="top" wrapText="1"/>
      <protection hidden="0" locked="1"/>
    </xf>
    <xf fontId="1" fillId="0" borderId="1" numFmtId="2" xfId="0" applyNumberFormat="1" applyFont="1" applyBorder="1" applyAlignment="1" applyProtection="1">
      <alignment horizontal="right" vertical="top" wrapText="1"/>
      <protection hidden="0" locked="1"/>
    </xf>
    <xf fontId="8" fillId="0" borderId="3" numFmtId="0" xfId="0" applyFont="1" applyBorder="1" applyAlignment="1" applyProtection="1">
      <alignment horizontal="center" vertical="top" wrapText="1"/>
      <protection hidden="0" locked="1"/>
    </xf>
    <xf fontId="8" fillId="0" borderId="4" numFmtId="0" xfId="0" applyFont="1" applyBorder="1" applyAlignment="1" applyProtection="1">
      <alignment horizontal="center" vertical="top" wrapText="1"/>
      <protection hidden="0" locked="1"/>
    </xf>
    <xf fontId="8" fillId="0" borderId="2" numFmtId="0" xfId="0" applyFont="1" applyBorder="1" applyAlignment="1" applyProtection="1">
      <alignment horizontal="center" vertical="top" wrapText="1"/>
      <protection hidden="0" locked="1"/>
    </xf>
    <xf fontId="5" fillId="0" borderId="3" numFmtId="0" xfId="0" applyFont="1" applyBorder="1" applyAlignment="1" applyProtection="1">
      <alignment horizontal="left" vertical="center" wrapText="1"/>
      <protection hidden="0" locked="1"/>
    </xf>
    <xf fontId="5" fillId="0" borderId="4" numFmtId="0" xfId="0" applyFont="1" applyBorder="1" applyAlignment="1" applyProtection="1">
      <alignment horizontal="left" vertical="center" wrapText="1"/>
      <protection hidden="0" locked="1"/>
    </xf>
    <xf fontId="5" fillId="0" borderId="2" numFmtId="0" xfId="0" applyFont="1" applyBorder="1" applyAlignment="1" applyProtection="1">
      <alignment horizontal="left" vertical="center" wrapText="1"/>
      <protection hidden="0" locked="1"/>
    </xf>
    <xf fontId="6" fillId="0" borderId="3" numFmtId="0" xfId="0" applyFont="1" applyBorder="1" applyAlignment="1" applyProtection="1">
      <alignment horizontal="left" vertical="center" wrapText="1"/>
      <protection hidden="0" locked="1"/>
    </xf>
    <xf fontId="6" fillId="0" borderId="4" numFmtId="0" xfId="0" applyFont="1" applyBorder="1" applyAlignment="1" applyProtection="1">
      <alignment horizontal="left" vertical="center" wrapText="1"/>
      <protection hidden="0" locked="1"/>
    </xf>
    <xf fontId="6" fillId="0" borderId="2" numFmtId="0" xfId="0" applyFont="1" applyBorder="1" applyAlignment="1" applyProtection="1">
      <alignment horizontal="left" vertical="center" wrapText="1"/>
      <protection hidden="0" locked="1"/>
    </xf>
    <xf fontId="0" fillId="0" borderId="0" numFmtId="0" xfId="0" applyAlignment="1" applyProtection="1">
      <alignment wrapText="1"/>
      <protection hidden="0" locked="1"/>
    </xf>
    <xf fontId="1" fillId="0" borderId="1" numFmtId="164" xfId="0" applyNumberFormat="1" applyFont="1" applyBorder="1" applyAlignment="1" applyProtection="1">
      <alignment horizontal="center" vertical="top"/>
      <protection hidden="0" locked="1"/>
    </xf>
    <xf fontId="7" fillId="2" borderId="1" numFmtId="0" xfId="0" applyFont="1" applyFill="1" applyBorder="1" applyAlignment="1" applyProtection="1">
      <alignment horizontal="left" vertical="top" wrapText="1"/>
      <protection hidden="0" locked="1"/>
    </xf>
    <xf fontId="7" fillId="2" borderId="1" numFmtId="0" xfId="0" applyFont="1" applyFill="1" applyBorder="1" applyAlignment="1" applyProtection="1">
      <alignment horizontal="center" vertical="top" wrapText="1"/>
      <protection hidden="0" locked="1"/>
    </xf>
    <xf fontId="7" fillId="2" borderId="1" numFmtId="2" xfId="0" applyNumberFormat="1" applyFont="1" applyFill="1" applyBorder="1" applyAlignment="1" applyProtection="1">
      <alignment horizontal="right" vertical="top" wrapText="1"/>
      <protection hidden="0" locked="1"/>
    </xf>
    <xf fontId="7" fillId="2" borderId="1" numFmtId="162" xfId="0" applyNumberFormat="1" applyFont="1" applyFill="1" applyBorder="1" applyAlignment="1" applyProtection="1">
      <alignment horizontal="right" vertical="top" wrapText="1"/>
      <protection hidden="0" locked="1"/>
    </xf>
    <xf fontId="7" fillId="0" borderId="0" numFmtId="0" xfId="0" applyFont="1" applyAlignment="1" applyProtection="1">
      <alignment horizontal="center" vertical="top"/>
      <protection hidden="0" locked="1"/>
    </xf>
    <xf fontId="7" fillId="3" borderId="0" numFmtId="0" xfId="0" applyFont="1" applyFill="1" applyAlignment="1" applyProtection="1">
      <alignment horizontal="left" vertical="top" wrapText="1"/>
    </xf>
    <xf fontId="7" fillId="0" borderId="0" numFmtId="49" xfId="0" applyNumberFormat="1" applyFont="1" applyAlignment="1" applyProtection="1">
      <alignment horizontal="left" vertical="top" wrapText="1"/>
    </xf>
    <xf fontId="7" fillId="0" borderId="0" numFmtId="0" xfId="0" applyFont="1" applyAlignment="1" applyProtection="1">
      <alignment horizontal="left" vertical="top" wrapText="1"/>
    </xf>
    <xf fontId="7" fillId="0" borderId="0" numFmtId="0" xfId="0" applyFont="1" applyAlignment="1" applyProtection="1">
      <alignment horizontal="justify" vertical="top"/>
      <protection hidden="0" locked="1"/>
    </xf>
    <xf fontId="9" fillId="0" borderId="0" numFmtId="0" xfId="0" applyFont="1" applyAlignment="1" applyProtection="1">
      <alignment horizontal="center" vertical="top" wrapText="1"/>
    </xf>
    <xf fontId="9" fillId="0" borderId="0" numFmtId="0" xfId="0" applyFont="1" applyAlignment="1" applyProtection="1">
      <alignment vertical="top" wrapText="1"/>
    </xf>
    <xf fontId="10" fillId="3" borderId="0" numFmtId="0" xfId="0" applyFont="1" applyFill="1" applyAlignment="1" applyProtection="1">
      <alignment horizontal="left" vertical="top" wrapText="1"/>
    </xf>
    <xf fontId="10" fillId="0" borderId="5" numFmtId="49" xfId="0" applyNumberFormat="1" applyFont="1" applyBorder="1" applyAlignment="1" applyProtection="1">
      <alignment horizontal="center" vertical="top" wrapText="1"/>
    </xf>
    <xf fontId="10" fillId="3" borderId="0" numFmtId="0" xfId="0" applyFont="1" applyFill="1" applyAlignment="1" applyProtection="1">
      <alignment horizontal="right"/>
    </xf>
    <xf fontId="10" fillId="0" borderId="0" numFmtId="49" xfId="0" applyNumberFormat="1" applyFont="1" applyAlignment="1" applyProtection="1">
      <alignment horizontal="left" vertical="top" wrapText="1"/>
    </xf>
    <xf fontId="10" fillId="0" borderId="5" numFmtId="0" xfId="0" applyFont="1" applyBorder="1" applyAlignment="1" applyProtection="1">
      <alignment horizontal="center" vertical="center"/>
    </xf>
    <xf fontId="10" fillId="0" borderId="0" numFmtId="49" xfId="0" applyNumberFormat="1" applyFont="1" applyAlignment="1" applyProtection="1">
      <alignment horizontal="righ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na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showGridLines="1" showRowColHeaders="1" showZeros="1" view="pageBreakPreview" zoomScale="100" workbookViewId="0">
      <selection activeCell="G5" activeCellId="0" sqref="G5"/>
    </sheetView>
  </sheetViews>
  <sheetFormatPr defaultColWidth="9.140625" defaultRowHeight="11.25" customHeight="1"/>
  <cols>
    <col customWidth="1" min="1" max="1" style="2" width="5.421875"/>
    <col customWidth="1" min="2" max="2" style="1" width="33.421875"/>
    <col customWidth="1" min="3" max="3" style="1" width="7.28515625"/>
    <col customWidth="1" min="4" max="4" style="1" width="12.28515625"/>
    <col customWidth="1" min="5" max="5" style="1" width="35.00390625"/>
    <col customWidth="1" min="6" max="6" style="1" width="8.7109375"/>
    <col customWidth="1" hidden="1" min="7" max="7" style="1" width="8.140625"/>
    <col customWidth="1" min="8" max="8" style="1" width="8.5703125"/>
    <col customWidth="1" min="9" max="9" style="1" width="10"/>
    <col customWidth="1" min="10" max="10" style="1" width="7.85546875"/>
    <col customWidth="1" min="11" max="11" style="1" width="9.7109375"/>
    <col customWidth="1" hidden="1" min="12" max="12" style="1" width="11"/>
    <col customWidth="1" min="13" max="13" style="1" width="14.28515625"/>
    <col min="14" max="16" style="1" width="9.140625"/>
    <col customWidth="1" hidden="1" min="17" max="19" style="3" width="107.85546875"/>
    <col customWidth="1" hidden="1" min="20" max="20" style="3" width="49.42578125"/>
    <col customWidth="1" hidden="1" min="21" max="21" style="3" width="47"/>
    <col customWidth="1" hidden="1" min="22" max="22" style="3" width="49.42578125"/>
    <col customWidth="1" hidden="1" min="23" max="23" style="3" width="47"/>
    <col customWidth="1" hidden="1" min="24" max="24" style="3" width="107.85546875"/>
    <col min="25" max="16384" style="1" width="9.140625"/>
  </cols>
  <sheetData>
    <row r="1" ht="15.75" customHeight="1">
      <c r="A1" s="2"/>
      <c r="B1" s="1"/>
      <c r="C1" s="1"/>
      <c r="E1" s="1" t="s">
        <v>0</v>
      </c>
      <c r="F1" s="1"/>
      <c r="G1" s="1"/>
    </row>
    <row r="2" ht="18.75" customHeight="1">
      <c r="A2" s="2"/>
      <c r="B2" s="1"/>
      <c r="C2" s="1"/>
      <c r="E2" s="1" t="s">
        <v>1</v>
      </c>
      <c r="F2" s="1"/>
      <c r="G2" s="1"/>
    </row>
    <row r="3" ht="16.5" customHeight="1">
      <c r="A3" s="2"/>
      <c r="B3" s="1"/>
      <c r="C3" s="1"/>
      <c r="E3" s="1" t="s">
        <v>2</v>
      </c>
      <c r="F3" s="1"/>
      <c r="G3" s="1"/>
    </row>
    <row r="4" ht="15" customHeight="1">
      <c r="A4" s="2"/>
      <c r="B4" s="1"/>
      <c r="C4" s="1"/>
      <c r="E4" s="1" t="s">
        <v>3</v>
      </c>
      <c r="F4" s="1"/>
      <c r="G4" s="1"/>
    </row>
    <row r="5" ht="21" customHeight="1">
      <c r="A5" s="2"/>
      <c r="B5" s="1"/>
      <c r="C5" s="1"/>
      <c r="E5" s="1" t="s">
        <v>4</v>
      </c>
      <c r="F5" s="1"/>
      <c r="G5" s="1"/>
    </row>
    <row r="6" ht="11.25" customHeight="1">
      <c r="A6" s="2"/>
      <c r="B6" s="1"/>
      <c r="C6" s="1"/>
      <c r="D6" s="1"/>
      <c r="E6" s="1"/>
      <c r="F6" s="1"/>
      <c r="G6" s="1"/>
    </row>
    <row r="7" ht="3" customHeight="1">
      <c r="A7" s="2"/>
      <c r="B7" s="1"/>
      <c r="C7" s="1"/>
      <c r="D7" s="1"/>
      <c r="E7" s="1"/>
      <c r="F7" s="1"/>
      <c r="G7" s="1"/>
    </row>
    <row r="8" ht="16.5" customHeight="1">
      <c r="A8" s="4" t="s">
        <v>5</v>
      </c>
      <c r="B8" s="4"/>
      <c r="C8" s="4"/>
      <c r="D8" s="4"/>
      <c r="E8" s="4"/>
      <c r="F8" s="1"/>
      <c r="G8" s="1"/>
    </row>
    <row r="9" ht="11.25" customHeight="1">
      <c r="A9" s="5"/>
      <c r="B9" s="6"/>
      <c r="C9" s="6"/>
      <c r="D9" s="6"/>
      <c r="E9" s="1"/>
      <c r="F9" s="1"/>
      <c r="G9" s="1"/>
    </row>
    <row r="10" ht="28.5" customHeight="1">
      <c r="A10" s="2"/>
      <c r="B10" s="6" t="s">
        <v>6</v>
      </c>
      <c r="C10" s="6"/>
      <c r="D10" s="6"/>
      <c r="E10" s="6"/>
      <c r="F10" s="1"/>
      <c r="G10" s="1"/>
    </row>
    <row r="11" s="0" customFormat="1" ht="9.75" customHeight="1">
      <c r="A11" s="7"/>
    </row>
    <row r="12" s="0" customFormat="1" ht="28.5" customHeight="1">
      <c r="A12" s="8" t="s">
        <v>7</v>
      </c>
      <c r="B12" s="9" t="s">
        <v>8</v>
      </c>
      <c r="C12" s="9" t="s">
        <v>9</v>
      </c>
      <c r="D12" s="9" t="s">
        <v>10</v>
      </c>
      <c r="E12" s="9"/>
    </row>
    <row r="13" s="0" customFormat="1">
      <c r="A13" s="10">
        <v>1</v>
      </c>
      <c r="B13" s="11">
        <v>3</v>
      </c>
      <c r="C13" s="11">
        <v>4</v>
      </c>
      <c r="D13" s="11">
        <v>5</v>
      </c>
      <c r="E13" s="12"/>
    </row>
    <row r="14" s="0" customFormat="1" ht="22.5">
      <c r="A14" s="13" t="s">
        <v>11</v>
      </c>
      <c r="B14" s="13"/>
      <c r="C14" s="13"/>
      <c r="D14" s="13"/>
      <c r="E14" s="13"/>
      <c r="Q14" s="14" t="s">
        <v>11</v>
      </c>
    </row>
    <row r="15" s="0" customFormat="1" ht="52.5">
      <c r="A15" s="15" t="s">
        <v>12</v>
      </c>
      <c r="B15" s="15"/>
      <c r="C15" s="15"/>
      <c r="D15" s="15"/>
      <c r="E15" s="15"/>
      <c r="Q15" s="14"/>
      <c r="S15" s="16" t="s">
        <v>12</v>
      </c>
    </row>
    <row r="16" s="0" customFormat="1" ht="21">
      <c r="A16" s="17" t="s">
        <v>13</v>
      </c>
      <c r="B16" s="18" t="s">
        <v>14</v>
      </c>
      <c r="C16" s="19" t="s">
        <v>15</v>
      </c>
      <c r="D16" s="20">
        <v>254.80000000000001</v>
      </c>
      <c r="E16" s="18" t="s">
        <v>16</v>
      </c>
      <c r="G16" s="1" t="s">
        <v>17</v>
      </c>
      <c r="Q16" s="14"/>
      <c r="S16" s="16"/>
    </row>
    <row r="17" s="0" customFormat="1" ht="21">
      <c r="A17" s="17" t="s">
        <v>18</v>
      </c>
      <c r="B17" s="18" t="s">
        <v>19</v>
      </c>
      <c r="C17" s="19" t="s">
        <v>15</v>
      </c>
      <c r="D17" s="21">
        <v>254.80000000000001</v>
      </c>
      <c r="E17" s="18" t="s">
        <v>16</v>
      </c>
      <c r="G17" s="1" t="s">
        <v>17</v>
      </c>
      <c r="Q17" s="14"/>
      <c r="S17" s="16"/>
    </row>
    <row r="18" s="0" customFormat="1" ht="21">
      <c r="A18" s="17" t="s">
        <v>20</v>
      </c>
      <c r="B18" s="18" t="s">
        <v>21</v>
      </c>
      <c r="C18" s="19" t="s">
        <v>15</v>
      </c>
      <c r="D18" s="20">
        <v>88.900000000000006</v>
      </c>
      <c r="E18" s="18" t="s">
        <v>22</v>
      </c>
      <c r="G18" s="1" t="s">
        <v>17</v>
      </c>
      <c r="Q18" s="14"/>
      <c r="S18" s="16"/>
    </row>
    <row r="19" s="0" customFormat="1" ht="21">
      <c r="A19" s="17" t="s">
        <v>23</v>
      </c>
      <c r="B19" s="18" t="s">
        <v>24</v>
      </c>
      <c r="C19" s="19" t="s">
        <v>25</v>
      </c>
      <c r="D19" s="20">
        <v>74.200000000000003</v>
      </c>
      <c r="E19" s="18" t="s">
        <v>26</v>
      </c>
      <c r="G19" s="1" t="s">
        <v>17</v>
      </c>
      <c r="Q19" s="14"/>
      <c r="S19" s="16"/>
    </row>
    <row r="20" s="0" customFormat="1" ht="21">
      <c r="A20" s="17" t="s">
        <v>27</v>
      </c>
      <c r="B20" s="18" t="s">
        <v>28</v>
      </c>
      <c r="C20" s="19" t="s">
        <v>15</v>
      </c>
      <c r="D20" s="20">
        <v>88.900000000000006</v>
      </c>
      <c r="E20" s="18" t="s">
        <v>22</v>
      </c>
      <c r="G20" s="1" t="s">
        <v>17</v>
      </c>
      <c r="Q20" s="14"/>
      <c r="S20" s="16"/>
    </row>
    <row r="21" s="0" customFormat="1" ht="21">
      <c r="A21" s="17" t="s">
        <v>29</v>
      </c>
      <c r="B21" s="18" t="s">
        <v>30</v>
      </c>
      <c r="C21" s="19" t="s">
        <v>15</v>
      </c>
      <c r="D21" s="20">
        <v>88.900000000000006</v>
      </c>
      <c r="E21" s="18" t="s">
        <v>22</v>
      </c>
      <c r="G21" s="1" t="s">
        <v>17</v>
      </c>
      <c r="Q21" s="14"/>
      <c r="S21" s="16"/>
    </row>
    <row r="22" s="0" customFormat="1" ht="21">
      <c r="A22" s="17" t="s">
        <v>31</v>
      </c>
      <c r="B22" s="18" t="s">
        <v>32</v>
      </c>
      <c r="C22" s="19" t="s">
        <v>33</v>
      </c>
      <c r="D22" s="22">
        <v>10.744</v>
      </c>
      <c r="E22" s="18" t="s">
        <v>34</v>
      </c>
      <c r="G22" s="1" t="s">
        <v>17</v>
      </c>
      <c r="Q22" s="14"/>
      <c r="S22" s="16"/>
    </row>
    <row r="23" s="0" customFormat="1" ht="21">
      <c r="A23" s="17" t="s">
        <v>35</v>
      </c>
      <c r="B23" s="18" t="s">
        <v>36</v>
      </c>
      <c r="C23" s="19" t="s">
        <v>33</v>
      </c>
      <c r="D23" s="22">
        <v>12.355</v>
      </c>
      <c r="E23" s="18" t="s">
        <v>37</v>
      </c>
      <c r="G23" s="1" t="s">
        <v>17</v>
      </c>
      <c r="Q23" s="14"/>
      <c r="S23" s="16"/>
    </row>
    <row r="24" s="0" customFormat="1" ht="73.5">
      <c r="A24" s="17" t="s">
        <v>38</v>
      </c>
      <c r="B24" s="18" t="s">
        <v>39</v>
      </c>
      <c r="C24" s="19" t="s">
        <v>33</v>
      </c>
      <c r="D24" s="22">
        <v>12.355</v>
      </c>
      <c r="E24" s="18" t="s">
        <v>40</v>
      </c>
      <c r="G24" s="1" t="s">
        <v>17</v>
      </c>
      <c r="Q24" s="14"/>
      <c r="S24" s="16"/>
    </row>
    <row r="25" s="0" customFormat="1" ht="52.5">
      <c r="A25" s="15" t="s">
        <v>41</v>
      </c>
      <c r="B25" s="15"/>
      <c r="C25" s="15"/>
      <c r="D25" s="15"/>
      <c r="E25" s="15"/>
      <c r="Q25" s="14"/>
      <c r="S25" s="16" t="s">
        <v>41</v>
      </c>
    </row>
    <row r="26" s="0" customFormat="1" ht="21">
      <c r="A26" s="17" t="s">
        <v>42</v>
      </c>
      <c r="B26" s="18" t="s">
        <v>43</v>
      </c>
      <c r="C26" s="19" t="s">
        <v>15</v>
      </c>
      <c r="D26" s="20">
        <v>88.900000000000006</v>
      </c>
      <c r="E26" s="18" t="s">
        <v>22</v>
      </c>
      <c r="G26" s="1" t="s">
        <v>17</v>
      </c>
      <c r="Q26" s="14"/>
      <c r="S26" s="16"/>
    </row>
    <row r="27" s="0" customFormat="1" ht="21">
      <c r="A27" s="17" t="s">
        <v>44</v>
      </c>
      <c r="B27" s="18" t="s">
        <v>45</v>
      </c>
      <c r="C27" s="19" t="s">
        <v>15</v>
      </c>
      <c r="D27" s="20">
        <v>88.900000000000006</v>
      </c>
      <c r="E27" s="18" t="s">
        <v>22</v>
      </c>
      <c r="G27" s="1" t="s">
        <v>17</v>
      </c>
      <c r="Q27" s="14"/>
      <c r="S27" s="16"/>
    </row>
    <row r="28" s="0" customFormat="1" ht="31.5">
      <c r="A28" s="17"/>
      <c r="B28" s="23" t="s">
        <v>46</v>
      </c>
      <c r="C28" s="24" t="s">
        <v>15</v>
      </c>
      <c r="D28" s="25">
        <v>89.790000000000006</v>
      </c>
      <c r="E28" s="18" t="s">
        <v>40</v>
      </c>
      <c r="G28" s="1" t="s">
        <v>17</v>
      </c>
      <c r="Q28" s="14"/>
      <c r="S28" s="16"/>
    </row>
    <row r="29" s="0" customFormat="1" ht="21">
      <c r="A29" s="17" t="s">
        <v>47</v>
      </c>
      <c r="B29" s="18" t="s">
        <v>48</v>
      </c>
      <c r="C29" s="19" t="s">
        <v>15</v>
      </c>
      <c r="D29" s="20">
        <v>88.900000000000006</v>
      </c>
      <c r="E29" s="18" t="s">
        <v>22</v>
      </c>
      <c r="G29" s="1" t="s">
        <v>17</v>
      </c>
      <c r="Q29" s="14"/>
      <c r="S29" s="16"/>
    </row>
    <row r="30" s="0" customFormat="1" ht="21">
      <c r="A30" s="17"/>
      <c r="B30" s="23" t="s">
        <v>49</v>
      </c>
      <c r="C30" s="24" t="s">
        <v>50</v>
      </c>
      <c r="D30" s="25">
        <f>1.81+7.25</f>
        <v>9.0600000000000005</v>
      </c>
      <c r="E30" s="18" t="s">
        <v>40</v>
      </c>
      <c r="G30" s="1" t="s">
        <v>17</v>
      </c>
      <c r="Q30" s="14"/>
      <c r="S30" s="16"/>
    </row>
    <row r="31" s="0" customFormat="1" ht="21">
      <c r="A31" s="17" t="s">
        <v>51</v>
      </c>
      <c r="B31" s="18" t="s">
        <v>52</v>
      </c>
      <c r="C31" s="19" t="s">
        <v>15</v>
      </c>
      <c r="D31" s="20">
        <v>88.900000000000006</v>
      </c>
      <c r="E31" s="18" t="s">
        <v>22</v>
      </c>
      <c r="G31" s="1" t="s">
        <v>17</v>
      </c>
      <c r="Q31" s="14"/>
      <c r="S31" s="16"/>
    </row>
    <row r="32" s="0" customFormat="1" ht="12">
      <c r="A32" s="17"/>
      <c r="B32" s="23" t="s">
        <v>53</v>
      </c>
      <c r="C32" s="24" t="s">
        <v>15</v>
      </c>
      <c r="D32" s="25">
        <v>93.349999999999994</v>
      </c>
      <c r="E32" s="18" t="s">
        <v>40</v>
      </c>
      <c r="G32" s="1" t="s">
        <v>17</v>
      </c>
      <c r="Q32" s="14"/>
      <c r="S32" s="16"/>
    </row>
    <row r="33" s="0" customFormat="1" ht="21">
      <c r="A33" s="17"/>
      <c r="B33" s="23" t="s">
        <v>54</v>
      </c>
      <c r="C33" s="24" t="s">
        <v>15</v>
      </c>
      <c r="D33" s="25">
        <v>91.120000000000005</v>
      </c>
      <c r="E33" s="18" t="s">
        <v>40</v>
      </c>
      <c r="G33" s="1" t="s">
        <v>17</v>
      </c>
      <c r="Q33" s="14"/>
      <c r="S33" s="16"/>
    </row>
    <row r="34" s="0" customFormat="1" ht="21">
      <c r="A34" s="17" t="s">
        <v>55</v>
      </c>
      <c r="B34" s="18" t="s">
        <v>56</v>
      </c>
      <c r="C34" s="19" t="s">
        <v>25</v>
      </c>
      <c r="D34" s="20">
        <v>74.200000000000003</v>
      </c>
      <c r="E34" s="18" t="s">
        <v>26</v>
      </c>
      <c r="G34" s="1" t="s">
        <v>17</v>
      </c>
      <c r="Q34" s="14"/>
      <c r="S34" s="16"/>
    </row>
    <row r="35" s="0" customFormat="1" ht="21">
      <c r="A35" s="17"/>
      <c r="B35" s="23" t="s">
        <v>57</v>
      </c>
      <c r="C35" s="24" t="s">
        <v>25</v>
      </c>
      <c r="D35" s="26">
        <v>74.900000000000006</v>
      </c>
      <c r="E35" s="18" t="s">
        <v>40</v>
      </c>
      <c r="G35" s="1" t="s">
        <v>17</v>
      </c>
      <c r="Q35" s="14"/>
      <c r="S35" s="16"/>
    </row>
    <row r="36" s="0" customFormat="1" ht="42">
      <c r="A36" s="17" t="s">
        <v>58</v>
      </c>
      <c r="B36" s="18" t="s">
        <v>59</v>
      </c>
      <c r="C36" s="19" t="s">
        <v>15</v>
      </c>
      <c r="D36" s="20">
        <v>254.80000000000001</v>
      </c>
      <c r="E36" s="18" t="s">
        <v>16</v>
      </c>
      <c r="G36" s="1" t="s">
        <v>17</v>
      </c>
      <c r="Q36" s="14"/>
      <c r="S36" s="16"/>
    </row>
    <row r="37" s="0" customFormat="1" ht="21">
      <c r="A37" s="17"/>
      <c r="B37" s="23" t="s">
        <v>60</v>
      </c>
      <c r="C37" s="24" t="s">
        <v>61</v>
      </c>
      <c r="D37" s="25">
        <v>26.239999999999998</v>
      </c>
      <c r="E37" s="18"/>
      <c r="G37" s="1" t="s">
        <v>17</v>
      </c>
      <c r="Q37" s="14"/>
      <c r="S37" s="16"/>
    </row>
    <row r="38" s="0" customFormat="1" ht="31.5">
      <c r="A38" s="17"/>
      <c r="B38" s="23" t="s">
        <v>62</v>
      </c>
      <c r="C38" s="24" t="s">
        <v>61</v>
      </c>
      <c r="D38" s="26">
        <v>2293.1999999999998</v>
      </c>
      <c r="E38" s="18"/>
      <c r="G38" s="1" t="s">
        <v>17</v>
      </c>
      <c r="Q38" s="14"/>
      <c r="S38" s="16"/>
    </row>
    <row r="39" s="0" customFormat="1" ht="31.5">
      <c r="A39" s="17" t="s">
        <v>63</v>
      </c>
      <c r="B39" s="18" t="s">
        <v>64</v>
      </c>
      <c r="C39" s="19" t="s">
        <v>15</v>
      </c>
      <c r="D39" s="20">
        <v>254.80000000000001</v>
      </c>
      <c r="E39" s="18" t="s">
        <v>16</v>
      </c>
      <c r="G39" s="1" t="s">
        <v>17</v>
      </c>
      <c r="Q39" s="14"/>
      <c r="S39" s="16"/>
    </row>
    <row r="40" s="0" customFormat="1" ht="21">
      <c r="A40" s="17"/>
      <c r="B40" s="23" t="s">
        <v>60</v>
      </c>
      <c r="C40" s="24" t="s">
        <v>61</v>
      </c>
      <c r="D40" s="25">
        <v>50.960000000000001</v>
      </c>
      <c r="E40" s="18"/>
      <c r="G40" s="1" t="s">
        <v>17</v>
      </c>
      <c r="Q40" s="14"/>
      <c r="S40" s="16"/>
    </row>
    <row r="41" s="0" customFormat="1" ht="21">
      <c r="A41" s="17"/>
      <c r="B41" s="23" t="s">
        <v>65</v>
      </c>
      <c r="C41" s="24" t="s">
        <v>33</v>
      </c>
      <c r="D41" s="27">
        <v>0.076399999999999996</v>
      </c>
      <c r="E41" s="18" t="s">
        <v>40</v>
      </c>
      <c r="G41" s="1" t="s">
        <v>17</v>
      </c>
      <c r="Q41" s="14"/>
      <c r="S41" s="16"/>
    </row>
    <row r="42" s="0" customFormat="1" ht="31.5">
      <c r="A42" s="17" t="s">
        <v>66</v>
      </c>
      <c r="B42" s="18" t="s">
        <v>67</v>
      </c>
      <c r="C42" s="19" t="s">
        <v>25</v>
      </c>
      <c r="D42" s="20">
        <v>148.40000000000001</v>
      </c>
      <c r="E42" s="18" t="s">
        <v>68</v>
      </c>
      <c r="G42" s="1" t="s">
        <v>17</v>
      </c>
      <c r="Q42" s="14"/>
      <c r="S42" s="16"/>
    </row>
    <row r="43" s="0" customFormat="1" ht="31.5">
      <c r="A43" s="17"/>
      <c r="B43" s="23" t="s">
        <v>69</v>
      </c>
      <c r="C43" s="24" t="s">
        <v>25</v>
      </c>
      <c r="D43" s="26">
        <v>149.90000000000001</v>
      </c>
      <c r="E43" s="18" t="s">
        <v>40</v>
      </c>
      <c r="G43" s="1" t="s">
        <v>17</v>
      </c>
      <c r="Q43" s="14"/>
      <c r="S43" s="16"/>
    </row>
    <row r="44" s="0" customFormat="1" ht="21">
      <c r="A44" s="17" t="s">
        <v>70</v>
      </c>
      <c r="B44" s="18" t="s">
        <v>71</v>
      </c>
      <c r="C44" s="19" t="s">
        <v>15</v>
      </c>
      <c r="D44" s="20">
        <v>88.900000000000006</v>
      </c>
      <c r="E44" s="18" t="s">
        <v>22</v>
      </c>
      <c r="G44" s="1" t="s">
        <v>17</v>
      </c>
      <c r="Q44" s="14"/>
      <c r="S44" s="16"/>
    </row>
    <row r="45" s="0" customFormat="1" ht="63">
      <c r="A45" s="17"/>
      <c r="B45" s="23" t="s">
        <v>72</v>
      </c>
      <c r="C45" s="24" t="s">
        <v>15</v>
      </c>
      <c r="D45" s="28">
        <v>91.566999999999993</v>
      </c>
      <c r="E45" s="18" t="s">
        <v>40</v>
      </c>
      <c r="G45" s="1" t="s">
        <v>17</v>
      </c>
      <c r="Q45" s="14"/>
      <c r="S45" s="16"/>
    </row>
    <row r="46" s="0" customFormat="1" ht="31.5">
      <c r="A46" s="17" t="s">
        <v>73</v>
      </c>
      <c r="B46" s="18" t="s">
        <v>74</v>
      </c>
      <c r="C46" s="19" t="s">
        <v>75</v>
      </c>
      <c r="D46" s="20">
        <v>21</v>
      </c>
      <c r="E46" s="18"/>
      <c r="G46" s="1" t="s">
        <v>17</v>
      </c>
      <c r="Q46" s="14"/>
      <c r="S46" s="16"/>
    </row>
    <row r="47" s="0" customFormat="1" ht="42">
      <c r="A47" s="17"/>
      <c r="B47" s="23" t="s">
        <v>76</v>
      </c>
      <c r="C47" s="24" t="s">
        <v>75</v>
      </c>
      <c r="D47" s="29">
        <v>21</v>
      </c>
      <c r="E47" s="18" t="s">
        <v>40</v>
      </c>
      <c r="G47" s="1" t="s">
        <v>17</v>
      </c>
      <c r="Q47" s="14"/>
      <c r="S47" s="16"/>
    </row>
    <row r="48" s="0" customFormat="1" ht="22.5">
      <c r="A48" s="13" t="s">
        <v>77</v>
      </c>
      <c r="B48" s="13"/>
      <c r="C48" s="13"/>
      <c r="D48" s="13"/>
      <c r="E48" s="13"/>
      <c r="Q48" s="14" t="s">
        <v>77</v>
      </c>
      <c r="S48" s="16"/>
    </row>
    <row r="49" s="0" customFormat="1" ht="52.5">
      <c r="A49" s="15" t="s">
        <v>12</v>
      </c>
      <c r="B49" s="15"/>
      <c r="C49" s="15"/>
      <c r="D49" s="15"/>
      <c r="E49" s="15"/>
      <c r="Q49" s="14"/>
      <c r="S49" s="16" t="s">
        <v>12</v>
      </c>
    </row>
    <row r="50" s="0" customFormat="1" ht="21">
      <c r="A50" s="17" t="s">
        <v>78</v>
      </c>
      <c r="B50" s="18" t="s">
        <v>14</v>
      </c>
      <c r="C50" s="19" t="s">
        <v>15</v>
      </c>
      <c r="D50" s="20">
        <v>688.60000000000002</v>
      </c>
      <c r="E50" s="18" t="s">
        <v>79</v>
      </c>
      <c r="G50" s="1" t="s">
        <v>17</v>
      </c>
      <c r="Q50" s="14"/>
      <c r="S50" s="16"/>
    </row>
    <row r="51" s="0" customFormat="1" ht="21">
      <c r="A51" s="17" t="s">
        <v>80</v>
      </c>
      <c r="B51" s="18" t="s">
        <v>19</v>
      </c>
      <c r="C51" s="19" t="s">
        <v>15</v>
      </c>
      <c r="D51" s="21">
        <v>688.60000000000002</v>
      </c>
      <c r="E51" s="18" t="s">
        <v>79</v>
      </c>
      <c r="G51" s="1" t="s">
        <v>17</v>
      </c>
      <c r="Q51" s="14"/>
      <c r="S51" s="16"/>
    </row>
    <row r="52" s="0" customFormat="1" ht="21">
      <c r="A52" s="17" t="s">
        <v>81</v>
      </c>
      <c r="B52" s="18" t="s">
        <v>21</v>
      </c>
      <c r="C52" s="19" t="s">
        <v>15</v>
      </c>
      <c r="D52" s="20">
        <v>230.69999999999999</v>
      </c>
      <c r="E52" s="18" t="s">
        <v>82</v>
      </c>
      <c r="G52" s="1" t="s">
        <v>17</v>
      </c>
      <c r="Q52" s="14"/>
      <c r="S52" s="16"/>
    </row>
    <row r="53" s="0" customFormat="1" ht="21">
      <c r="A53" s="17" t="s">
        <v>83</v>
      </c>
      <c r="B53" s="18" t="s">
        <v>24</v>
      </c>
      <c r="C53" s="19" t="s">
        <v>25</v>
      </c>
      <c r="D53" s="20">
        <v>174.80000000000001</v>
      </c>
      <c r="E53" s="18" t="s">
        <v>84</v>
      </c>
      <c r="G53" s="1" t="s">
        <v>17</v>
      </c>
      <c r="Q53" s="14"/>
      <c r="S53" s="16"/>
    </row>
    <row r="54" s="0" customFormat="1" ht="21">
      <c r="A54" s="17" t="s">
        <v>85</v>
      </c>
      <c r="B54" s="18" t="s">
        <v>28</v>
      </c>
      <c r="C54" s="19" t="s">
        <v>15</v>
      </c>
      <c r="D54" s="20">
        <v>230.69999999999999</v>
      </c>
      <c r="E54" s="18" t="s">
        <v>82</v>
      </c>
      <c r="G54" s="1" t="s">
        <v>17</v>
      </c>
      <c r="Q54" s="14"/>
      <c r="S54" s="16"/>
    </row>
    <row r="55" s="0" customFormat="1" ht="21">
      <c r="A55" s="17" t="s">
        <v>86</v>
      </c>
      <c r="B55" s="18" t="s">
        <v>30</v>
      </c>
      <c r="C55" s="19" t="s">
        <v>15</v>
      </c>
      <c r="D55" s="20">
        <v>230.69999999999999</v>
      </c>
      <c r="E55" s="18" t="s">
        <v>82</v>
      </c>
      <c r="G55" s="1" t="s">
        <v>17</v>
      </c>
      <c r="Q55" s="14"/>
      <c r="S55" s="16"/>
    </row>
    <row r="56" s="0" customFormat="1" ht="22.5">
      <c r="A56" s="17" t="s">
        <v>87</v>
      </c>
      <c r="B56" s="18" t="s">
        <v>32</v>
      </c>
      <c r="C56" s="19" t="s">
        <v>33</v>
      </c>
      <c r="D56" s="22">
        <v>27.890999999999998</v>
      </c>
      <c r="E56" s="18" t="s">
        <v>88</v>
      </c>
      <c r="G56" s="1" t="s">
        <v>17</v>
      </c>
      <c r="Q56" s="14"/>
      <c r="S56" s="16"/>
    </row>
    <row r="57" s="0" customFormat="1" ht="21">
      <c r="A57" s="17" t="s">
        <v>89</v>
      </c>
      <c r="B57" s="18" t="s">
        <v>36</v>
      </c>
      <c r="C57" s="19" t="s">
        <v>33</v>
      </c>
      <c r="D57" s="22">
        <v>32.051000000000002</v>
      </c>
      <c r="E57" s="18" t="s">
        <v>90</v>
      </c>
      <c r="G57" s="1" t="s">
        <v>17</v>
      </c>
      <c r="Q57" s="14"/>
      <c r="S57" s="16"/>
    </row>
    <row r="58" s="0" customFormat="1" ht="73.5">
      <c r="A58" s="17" t="s">
        <v>91</v>
      </c>
      <c r="B58" s="18" t="s">
        <v>39</v>
      </c>
      <c r="C58" s="19" t="s">
        <v>33</v>
      </c>
      <c r="D58" s="22">
        <v>32.051000000000002</v>
      </c>
      <c r="E58" s="18" t="s">
        <v>40</v>
      </c>
      <c r="G58" s="1" t="s">
        <v>17</v>
      </c>
      <c r="Q58" s="14"/>
      <c r="S58" s="16"/>
    </row>
    <row r="59" s="0" customFormat="1" ht="12">
      <c r="A59" s="15" t="s">
        <v>41</v>
      </c>
      <c r="B59" s="15"/>
      <c r="C59" s="15"/>
      <c r="D59" s="15"/>
      <c r="E59" s="15"/>
      <c r="Q59" s="14"/>
      <c r="S59" s="16" t="s">
        <v>41</v>
      </c>
    </row>
    <row r="60" s="0" customFormat="1" ht="21">
      <c r="A60" s="17" t="s">
        <v>92</v>
      </c>
      <c r="B60" s="18" t="s">
        <v>43</v>
      </c>
      <c r="C60" s="19" t="s">
        <v>15</v>
      </c>
      <c r="D60" s="20">
        <v>230.69999999999999</v>
      </c>
      <c r="E60" s="18" t="s">
        <v>82</v>
      </c>
      <c r="G60" s="1" t="s">
        <v>17</v>
      </c>
      <c r="Q60" s="14"/>
      <c r="S60" s="16"/>
    </row>
    <row r="61" s="0" customFormat="1" ht="21">
      <c r="A61" s="17" t="s">
        <v>93</v>
      </c>
      <c r="B61" s="18" t="s">
        <v>45</v>
      </c>
      <c r="C61" s="19" t="s">
        <v>15</v>
      </c>
      <c r="D61" s="20">
        <v>230.69999999999999</v>
      </c>
      <c r="E61" s="18" t="s">
        <v>94</v>
      </c>
      <c r="G61" s="1" t="s">
        <v>17</v>
      </c>
      <c r="Q61" s="14"/>
      <c r="S61" s="16"/>
    </row>
    <row r="62" s="0" customFormat="1" ht="31.5">
      <c r="A62" s="17"/>
      <c r="B62" s="23" t="s">
        <v>46</v>
      </c>
      <c r="C62" s="24" t="s">
        <v>15</v>
      </c>
      <c r="D62" s="25">
        <v>233.00999999999999</v>
      </c>
      <c r="E62" s="18" t="s">
        <v>40</v>
      </c>
      <c r="G62" s="1" t="s">
        <v>17</v>
      </c>
      <c r="Q62" s="14"/>
      <c r="S62" s="16"/>
    </row>
    <row r="63" s="0" customFormat="1" ht="21">
      <c r="A63" s="17" t="s">
        <v>95</v>
      </c>
      <c r="B63" s="18" t="s">
        <v>48</v>
      </c>
      <c r="C63" s="19" t="s">
        <v>15</v>
      </c>
      <c r="D63" s="20">
        <v>230.69999999999999</v>
      </c>
      <c r="E63" s="18" t="s">
        <v>82</v>
      </c>
      <c r="G63" s="1" t="s">
        <v>17</v>
      </c>
      <c r="Q63" s="14"/>
      <c r="S63" s="16"/>
    </row>
    <row r="64" s="0" customFormat="1" ht="21">
      <c r="A64" s="17"/>
      <c r="B64" s="23" t="s">
        <v>49</v>
      </c>
      <c r="C64" s="24" t="s">
        <v>50</v>
      </c>
      <c r="D64" s="25">
        <f>4.71+18.83</f>
        <v>23.539999999999999</v>
      </c>
      <c r="E64" s="18" t="s">
        <v>40</v>
      </c>
      <c r="G64" s="1" t="s">
        <v>17</v>
      </c>
      <c r="Q64" s="14"/>
      <c r="S64" s="16"/>
    </row>
    <row r="65" s="0" customFormat="1" ht="22.5">
      <c r="A65" s="17" t="s">
        <v>96</v>
      </c>
      <c r="B65" s="18" t="s">
        <v>52</v>
      </c>
      <c r="C65" s="19" t="s">
        <v>15</v>
      </c>
      <c r="D65" s="20">
        <v>230.69999999999999</v>
      </c>
      <c r="E65" s="18" t="s">
        <v>82</v>
      </c>
      <c r="G65" s="1" t="s">
        <v>17</v>
      </c>
      <c r="Q65" s="14"/>
      <c r="S65" s="16"/>
    </row>
    <row r="66" s="0" customFormat="1" ht="12">
      <c r="A66" s="17"/>
      <c r="B66" s="23" t="s">
        <v>53</v>
      </c>
      <c r="C66" s="24" t="s">
        <v>15</v>
      </c>
      <c r="D66" s="26">
        <v>242.19999999999999</v>
      </c>
      <c r="E66" s="18" t="s">
        <v>40</v>
      </c>
      <c r="G66" s="1" t="s">
        <v>17</v>
      </c>
      <c r="Q66" s="14"/>
      <c r="S66" s="16"/>
    </row>
    <row r="67" s="0" customFormat="1" ht="22.5">
      <c r="A67" s="17"/>
      <c r="B67" s="23" t="s">
        <v>54</v>
      </c>
      <c r="C67" s="24" t="s">
        <v>15</v>
      </c>
      <c r="D67" s="25">
        <v>236.47</v>
      </c>
      <c r="E67" s="18" t="s">
        <v>40</v>
      </c>
      <c r="G67" s="1" t="s">
        <v>17</v>
      </c>
      <c r="Q67" s="14"/>
      <c r="S67" s="16"/>
    </row>
    <row r="68" s="0" customFormat="1" ht="33.75">
      <c r="A68" s="17" t="s">
        <v>97</v>
      </c>
      <c r="B68" s="18" t="s">
        <v>56</v>
      </c>
      <c r="C68" s="19" t="s">
        <v>25</v>
      </c>
      <c r="D68" s="20">
        <v>174.80000000000001</v>
      </c>
      <c r="E68" s="18" t="s">
        <v>84</v>
      </c>
      <c r="G68" s="1" t="s">
        <v>17</v>
      </c>
      <c r="Q68" s="14"/>
      <c r="S68" s="16"/>
    </row>
    <row r="69" s="0" customFormat="1" ht="22.5">
      <c r="A69" s="17"/>
      <c r="B69" s="23" t="s">
        <v>57</v>
      </c>
      <c r="C69" s="24" t="s">
        <v>25</v>
      </c>
      <c r="D69" s="26">
        <v>176.5</v>
      </c>
      <c r="E69" s="18" t="s">
        <v>40</v>
      </c>
      <c r="G69" s="1" t="s">
        <v>17</v>
      </c>
      <c r="Q69" s="14"/>
      <c r="S69" s="16"/>
    </row>
    <row r="70" s="0" customFormat="1" ht="56.25">
      <c r="A70" s="17" t="s">
        <v>98</v>
      </c>
      <c r="B70" s="18" t="s">
        <v>59</v>
      </c>
      <c r="C70" s="19" t="s">
        <v>15</v>
      </c>
      <c r="D70" s="20">
        <v>688.60000000000002</v>
      </c>
      <c r="E70" s="18" t="s">
        <v>79</v>
      </c>
      <c r="G70" s="1" t="s">
        <v>17</v>
      </c>
      <c r="Q70" s="14"/>
      <c r="S70" s="16"/>
    </row>
    <row r="71" s="0" customFormat="1" ht="22.5">
      <c r="A71" s="17"/>
      <c r="B71" s="23" t="s">
        <v>60</v>
      </c>
      <c r="C71" s="24" t="s">
        <v>61</v>
      </c>
      <c r="D71" s="25">
        <v>70.930000000000007</v>
      </c>
      <c r="E71" s="18"/>
      <c r="G71" s="1" t="s">
        <v>17</v>
      </c>
      <c r="Q71" s="14"/>
      <c r="S71" s="16"/>
    </row>
    <row r="72" s="0" customFormat="1" ht="45">
      <c r="A72" s="17"/>
      <c r="B72" s="23" t="s">
        <v>62</v>
      </c>
      <c r="C72" s="24" t="s">
        <v>61</v>
      </c>
      <c r="D72" s="26">
        <v>6197.3999999999996</v>
      </c>
      <c r="E72" s="18"/>
      <c r="G72" s="1" t="s">
        <v>17</v>
      </c>
      <c r="Q72" s="14"/>
      <c r="S72" s="16"/>
    </row>
    <row r="73" s="0" customFormat="1" ht="45">
      <c r="A73" s="17" t="s">
        <v>99</v>
      </c>
      <c r="B73" s="18" t="s">
        <v>64</v>
      </c>
      <c r="C73" s="19" t="s">
        <v>15</v>
      </c>
      <c r="D73" s="20">
        <v>688.60000000000002</v>
      </c>
      <c r="E73" s="18" t="s">
        <v>79</v>
      </c>
      <c r="G73" s="1" t="s">
        <v>17</v>
      </c>
      <c r="Q73" s="14"/>
      <c r="S73" s="16"/>
    </row>
    <row r="74" s="0" customFormat="1" ht="22.5">
      <c r="A74" s="17"/>
      <c r="B74" s="23" t="s">
        <v>60</v>
      </c>
      <c r="C74" s="24" t="s">
        <v>61</v>
      </c>
      <c r="D74" s="26">
        <v>137.69999999999999</v>
      </c>
      <c r="E74" s="18"/>
      <c r="G74" s="1" t="s">
        <v>17</v>
      </c>
      <c r="Q74" s="14"/>
      <c r="S74" s="16"/>
    </row>
    <row r="75" s="0" customFormat="1" ht="22.5">
      <c r="A75" s="17"/>
      <c r="B75" s="23" t="s">
        <v>65</v>
      </c>
      <c r="C75" s="24" t="s">
        <v>33</v>
      </c>
      <c r="D75" s="27">
        <v>0.20660000000000001</v>
      </c>
      <c r="E75" s="18" t="s">
        <v>40</v>
      </c>
      <c r="G75" s="1" t="s">
        <v>17</v>
      </c>
      <c r="Q75" s="14"/>
      <c r="S75" s="16"/>
    </row>
    <row r="76" s="0" customFormat="1" ht="45">
      <c r="A76" s="17" t="s">
        <v>100</v>
      </c>
      <c r="B76" s="18" t="s">
        <v>67</v>
      </c>
      <c r="C76" s="19" t="s">
        <v>25</v>
      </c>
      <c r="D76" s="20">
        <v>349.60000000000002</v>
      </c>
      <c r="E76" s="18" t="s">
        <v>101</v>
      </c>
      <c r="G76" s="1" t="s">
        <v>17</v>
      </c>
      <c r="Q76" s="14"/>
      <c r="S76" s="16"/>
    </row>
    <row r="77" s="0" customFormat="1" ht="33.75">
      <c r="A77" s="17"/>
      <c r="B77" s="23" t="s">
        <v>69</v>
      </c>
      <c r="C77" s="24" t="s">
        <v>25</v>
      </c>
      <c r="D77" s="26">
        <v>353.10000000000002</v>
      </c>
      <c r="E77" s="18" t="s">
        <v>40</v>
      </c>
      <c r="G77" s="1" t="s">
        <v>17</v>
      </c>
      <c r="Q77" s="14"/>
      <c r="S77" s="16"/>
    </row>
    <row r="78" s="0" customFormat="1" ht="33.75">
      <c r="A78" s="17" t="s">
        <v>102</v>
      </c>
      <c r="B78" s="18" t="s">
        <v>71</v>
      </c>
      <c r="C78" s="19" t="s">
        <v>15</v>
      </c>
      <c r="D78" s="20">
        <v>230.69999999999999</v>
      </c>
      <c r="E78" s="18" t="s">
        <v>82</v>
      </c>
      <c r="G78" s="1" t="s">
        <v>17</v>
      </c>
      <c r="Q78" s="14"/>
      <c r="S78" s="16"/>
    </row>
    <row r="79" s="0" customFormat="1" ht="67.5">
      <c r="A79" s="17"/>
      <c r="B79" s="23" t="s">
        <v>72</v>
      </c>
      <c r="C79" s="24" t="s">
        <v>15</v>
      </c>
      <c r="D79" s="25">
        <v>237.62100000000001</v>
      </c>
      <c r="E79" s="18" t="s">
        <v>40</v>
      </c>
      <c r="G79" s="1" t="s">
        <v>17</v>
      </c>
      <c r="Q79" s="14"/>
      <c r="S79" s="16"/>
    </row>
    <row r="80" s="0" customFormat="1" ht="45">
      <c r="A80" s="17" t="s">
        <v>103</v>
      </c>
      <c r="B80" s="18" t="s">
        <v>74</v>
      </c>
      <c r="C80" s="19" t="s">
        <v>75</v>
      </c>
      <c r="D80" s="20">
        <v>50</v>
      </c>
      <c r="E80" s="18"/>
      <c r="G80" s="1" t="s">
        <v>17</v>
      </c>
      <c r="Q80" s="14"/>
      <c r="S80" s="16"/>
    </row>
    <row r="81" s="0" customFormat="1" ht="45">
      <c r="A81" s="17"/>
      <c r="B81" s="23" t="s">
        <v>76</v>
      </c>
      <c r="C81" s="24" t="s">
        <v>75</v>
      </c>
      <c r="D81" s="29">
        <v>50</v>
      </c>
      <c r="E81" s="18" t="s">
        <v>40</v>
      </c>
      <c r="G81" s="1" t="s">
        <v>17</v>
      </c>
      <c r="Q81" s="14"/>
      <c r="S81" s="16"/>
    </row>
    <row r="82" s="0" customFormat="1" ht="12">
      <c r="A82" s="13" t="s">
        <v>104</v>
      </c>
      <c r="B82" s="13"/>
      <c r="C82" s="13"/>
      <c r="D82" s="13"/>
      <c r="E82" s="13"/>
      <c r="Q82" s="14" t="s">
        <v>104</v>
      </c>
      <c r="S82" s="16"/>
    </row>
    <row r="83" s="0" customFormat="1" ht="12">
      <c r="A83" s="15" t="s">
        <v>12</v>
      </c>
      <c r="B83" s="15"/>
      <c r="C83" s="15"/>
      <c r="D83" s="15"/>
      <c r="E83" s="15"/>
      <c r="Q83" s="14"/>
      <c r="S83" s="16" t="s">
        <v>12</v>
      </c>
    </row>
    <row r="84" s="0" customFormat="1" ht="12">
      <c r="A84" s="17" t="s">
        <v>105</v>
      </c>
      <c r="B84" s="18" t="s">
        <v>14</v>
      </c>
      <c r="C84" s="19" t="s">
        <v>15</v>
      </c>
      <c r="D84" s="20">
        <v>92.299999999999997</v>
      </c>
      <c r="E84" s="18" t="s">
        <v>106</v>
      </c>
      <c r="G84" s="1" t="s">
        <v>17</v>
      </c>
      <c r="Q84" s="14"/>
      <c r="S84" s="16"/>
    </row>
    <row r="85" s="0" customFormat="1" ht="22.5">
      <c r="A85" s="17" t="s">
        <v>107</v>
      </c>
      <c r="B85" s="18" t="s">
        <v>19</v>
      </c>
      <c r="C85" s="19" t="s">
        <v>15</v>
      </c>
      <c r="D85" s="21">
        <v>92.299999999999997</v>
      </c>
      <c r="E85" s="18" t="s">
        <v>106</v>
      </c>
      <c r="G85" s="1" t="s">
        <v>17</v>
      </c>
      <c r="Q85" s="14"/>
      <c r="S85" s="16"/>
    </row>
    <row r="86" s="0" customFormat="1" ht="22.5">
      <c r="A86" s="17" t="s">
        <v>108</v>
      </c>
      <c r="B86" s="18" t="s">
        <v>21</v>
      </c>
      <c r="C86" s="19" t="s">
        <v>15</v>
      </c>
      <c r="D86" s="20">
        <v>31.300000000000001</v>
      </c>
      <c r="E86" s="18" t="s">
        <v>109</v>
      </c>
      <c r="G86" s="1" t="s">
        <v>17</v>
      </c>
      <c r="Q86" s="14"/>
      <c r="S86" s="16"/>
    </row>
    <row r="87" s="0" customFormat="1" ht="22.5">
      <c r="A87" s="17" t="s">
        <v>110</v>
      </c>
      <c r="B87" s="18" t="s">
        <v>24</v>
      </c>
      <c r="C87" s="19" t="s">
        <v>25</v>
      </c>
      <c r="D87" s="20">
        <v>32.799999999999997</v>
      </c>
      <c r="E87" s="18" t="s">
        <v>111</v>
      </c>
      <c r="G87" s="1" t="s">
        <v>17</v>
      </c>
      <c r="Q87" s="14"/>
      <c r="S87" s="16"/>
    </row>
    <row r="88" s="0" customFormat="1" ht="22.5">
      <c r="A88" s="17" t="s">
        <v>112</v>
      </c>
      <c r="B88" s="18" t="s">
        <v>28</v>
      </c>
      <c r="C88" s="19" t="s">
        <v>15</v>
      </c>
      <c r="D88" s="20">
        <v>31.300000000000001</v>
      </c>
      <c r="E88" s="18" t="s">
        <v>109</v>
      </c>
      <c r="G88" s="1" t="s">
        <v>17</v>
      </c>
      <c r="Q88" s="14"/>
      <c r="S88" s="16"/>
    </row>
    <row r="89" s="0" customFormat="1" ht="22.5">
      <c r="A89" s="17" t="s">
        <v>113</v>
      </c>
      <c r="B89" s="18" t="s">
        <v>30</v>
      </c>
      <c r="C89" s="19" t="s">
        <v>15</v>
      </c>
      <c r="D89" s="20">
        <v>31.300000000000001</v>
      </c>
      <c r="E89" s="18" t="s">
        <v>109</v>
      </c>
      <c r="G89" s="1" t="s">
        <v>17</v>
      </c>
      <c r="Q89" s="14"/>
      <c r="S89" s="16"/>
    </row>
    <row r="90" s="0" customFormat="1" ht="22.5">
      <c r="A90" s="17" t="s">
        <v>114</v>
      </c>
      <c r="B90" s="18" t="s">
        <v>32</v>
      </c>
      <c r="C90" s="19" t="s">
        <v>33</v>
      </c>
      <c r="D90" s="22">
        <v>3.7839999999999998</v>
      </c>
      <c r="E90" s="18" t="s">
        <v>115</v>
      </c>
      <c r="G90" s="1" t="s">
        <v>17</v>
      </c>
      <c r="Q90" s="14"/>
      <c r="S90" s="16"/>
    </row>
    <row r="91" s="0" customFormat="1" ht="33.75">
      <c r="A91" s="17" t="s">
        <v>116</v>
      </c>
      <c r="B91" s="18" t="s">
        <v>36</v>
      </c>
      <c r="C91" s="19" t="s">
        <v>33</v>
      </c>
      <c r="D91" s="22">
        <v>4.3579999999999997</v>
      </c>
      <c r="E91" s="18" t="s">
        <v>117</v>
      </c>
      <c r="G91" s="1" t="s">
        <v>17</v>
      </c>
      <c r="Q91" s="14"/>
      <c r="S91" s="16"/>
    </row>
    <row r="92" s="0" customFormat="1" ht="101.25">
      <c r="A92" s="17" t="s">
        <v>118</v>
      </c>
      <c r="B92" s="18" t="s">
        <v>39</v>
      </c>
      <c r="C92" s="19" t="s">
        <v>33</v>
      </c>
      <c r="D92" s="22">
        <v>4.3579999999999997</v>
      </c>
      <c r="E92" s="18" t="s">
        <v>40</v>
      </c>
      <c r="G92" s="1" t="s">
        <v>17</v>
      </c>
      <c r="Q92" s="14"/>
      <c r="S92" s="16"/>
    </row>
    <row r="93" s="0" customFormat="1" ht="12">
      <c r="A93" s="15" t="s">
        <v>41</v>
      </c>
      <c r="B93" s="15"/>
      <c r="C93" s="15"/>
      <c r="D93" s="15"/>
      <c r="E93" s="15"/>
      <c r="Q93" s="14"/>
      <c r="S93" s="16" t="s">
        <v>41</v>
      </c>
    </row>
    <row r="94" s="0" customFormat="1" ht="33.75">
      <c r="A94" s="17" t="s">
        <v>119</v>
      </c>
      <c r="B94" s="18" t="s">
        <v>43</v>
      </c>
      <c r="C94" s="19" t="s">
        <v>15</v>
      </c>
      <c r="D94" s="20">
        <v>31.300000000000001</v>
      </c>
      <c r="E94" s="18" t="s">
        <v>109</v>
      </c>
      <c r="G94" s="1" t="s">
        <v>17</v>
      </c>
      <c r="Q94" s="14"/>
      <c r="S94" s="16"/>
    </row>
    <row r="95" s="0" customFormat="1" ht="22.5">
      <c r="A95" s="17" t="s">
        <v>120</v>
      </c>
      <c r="B95" s="18" t="s">
        <v>45</v>
      </c>
      <c r="C95" s="19" t="s">
        <v>15</v>
      </c>
      <c r="D95" s="20">
        <v>31.300000000000001</v>
      </c>
      <c r="E95" s="18" t="s">
        <v>109</v>
      </c>
      <c r="G95" s="1" t="s">
        <v>17</v>
      </c>
      <c r="Q95" s="14"/>
      <c r="S95" s="16"/>
    </row>
    <row r="96" s="0" customFormat="1" ht="45">
      <c r="A96" s="17"/>
      <c r="B96" s="23" t="s">
        <v>46</v>
      </c>
      <c r="C96" s="24" t="s">
        <v>15</v>
      </c>
      <c r="D96" s="25">
        <v>31.609999999999999</v>
      </c>
      <c r="E96" s="18" t="s">
        <v>40</v>
      </c>
      <c r="G96" s="1" t="s">
        <v>17</v>
      </c>
      <c r="Q96" s="14"/>
      <c r="S96" s="16"/>
    </row>
    <row r="97" s="0" customFormat="1" ht="22.5">
      <c r="A97" s="17" t="s">
        <v>121</v>
      </c>
      <c r="B97" s="18" t="s">
        <v>48</v>
      </c>
      <c r="C97" s="19" t="s">
        <v>15</v>
      </c>
      <c r="D97" s="20">
        <v>31.300000000000001</v>
      </c>
      <c r="E97" s="18" t="s">
        <v>109</v>
      </c>
      <c r="G97" s="1" t="s">
        <v>17</v>
      </c>
      <c r="Q97" s="14"/>
      <c r="S97" s="16"/>
    </row>
    <row r="98" s="0" customFormat="1" ht="22.5">
      <c r="A98" s="17"/>
      <c r="B98" s="23" t="s">
        <v>49</v>
      </c>
      <c r="C98" s="24" t="s">
        <v>50</v>
      </c>
      <c r="D98" s="25">
        <f>0.64+2.55</f>
        <v>3.1899999999999999</v>
      </c>
      <c r="E98" s="18" t="s">
        <v>40</v>
      </c>
      <c r="G98" s="1" t="s">
        <v>17</v>
      </c>
      <c r="Q98" s="14"/>
      <c r="S98" s="16"/>
    </row>
    <row r="99" s="0" customFormat="1" ht="22.5">
      <c r="A99" s="17" t="s">
        <v>122</v>
      </c>
      <c r="B99" s="18" t="s">
        <v>52</v>
      </c>
      <c r="C99" s="19" t="s">
        <v>15</v>
      </c>
      <c r="D99" s="20">
        <v>31.300000000000001</v>
      </c>
      <c r="E99" s="18" t="s">
        <v>109</v>
      </c>
      <c r="G99" s="1" t="s">
        <v>17</v>
      </c>
      <c r="Q99" s="14"/>
      <c r="S99" s="16"/>
    </row>
    <row r="100" s="0" customFormat="1" ht="12">
      <c r="A100" s="17"/>
      <c r="B100" s="23" t="s">
        <v>53</v>
      </c>
      <c r="C100" s="24" t="s">
        <v>15</v>
      </c>
      <c r="D100" s="25">
        <v>32.869999999999997</v>
      </c>
      <c r="E100" s="18" t="s">
        <v>40</v>
      </c>
      <c r="G100" s="1" t="s">
        <v>17</v>
      </c>
      <c r="Q100" s="14"/>
      <c r="S100" s="16"/>
    </row>
    <row r="101" s="0" customFormat="1" ht="22.5">
      <c r="A101" s="17"/>
      <c r="B101" s="23" t="s">
        <v>54</v>
      </c>
      <c r="C101" s="24" t="s">
        <v>15</v>
      </c>
      <c r="D101" s="25">
        <v>32.079999999999998</v>
      </c>
      <c r="E101" s="18" t="s">
        <v>40</v>
      </c>
      <c r="G101" s="1" t="s">
        <v>17</v>
      </c>
      <c r="Q101" s="14"/>
      <c r="S101" s="16"/>
    </row>
    <row r="102" s="0" customFormat="1" ht="33.75">
      <c r="A102" s="17" t="s">
        <v>123</v>
      </c>
      <c r="B102" s="18" t="s">
        <v>56</v>
      </c>
      <c r="C102" s="19" t="s">
        <v>25</v>
      </c>
      <c r="D102" s="20">
        <v>32.799999999999997</v>
      </c>
      <c r="E102" s="18" t="s">
        <v>111</v>
      </c>
      <c r="G102" s="1" t="s">
        <v>17</v>
      </c>
      <c r="Q102" s="14"/>
      <c r="S102" s="16"/>
    </row>
    <row r="103" s="0" customFormat="1" ht="22.5">
      <c r="A103" s="17"/>
      <c r="B103" s="23" t="s">
        <v>57</v>
      </c>
      <c r="C103" s="24" t="s">
        <v>25</v>
      </c>
      <c r="D103" s="26">
        <v>33.100000000000001</v>
      </c>
      <c r="E103" s="18" t="s">
        <v>40</v>
      </c>
      <c r="G103" s="1" t="s">
        <v>17</v>
      </c>
      <c r="Q103" s="14"/>
      <c r="S103" s="16"/>
    </row>
    <row r="104" s="0" customFormat="1" ht="56.25">
      <c r="A104" s="17" t="s">
        <v>124</v>
      </c>
      <c r="B104" s="18" t="s">
        <v>59</v>
      </c>
      <c r="C104" s="19" t="s">
        <v>15</v>
      </c>
      <c r="D104" s="20">
        <v>92.299999999999997</v>
      </c>
      <c r="E104" s="18" t="s">
        <v>106</v>
      </c>
      <c r="G104" s="1" t="s">
        <v>17</v>
      </c>
      <c r="Q104" s="14"/>
      <c r="S104" s="16"/>
    </row>
    <row r="105" s="0" customFormat="1" ht="22.5">
      <c r="A105" s="17"/>
      <c r="B105" s="23" t="s">
        <v>60</v>
      </c>
      <c r="C105" s="24" t="s">
        <v>61</v>
      </c>
      <c r="D105" s="25">
        <v>9.5099999999999998</v>
      </c>
      <c r="E105" s="18"/>
      <c r="G105" s="1" t="s">
        <v>17</v>
      </c>
      <c r="Q105" s="14"/>
      <c r="S105" s="16"/>
    </row>
    <row r="106" s="0" customFormat="1" ht="45">
      <c r="A106" s="17"/>
      <c r="B106" s="23" t="s">
        <v>62</v>
      </c>
      <c r="C106" s="24" t="s">
        <v>61</v>
      </c>
      <c r="D106" s="26">
        <v>830.70000000000005</v>
      </c>
      <c r="E106" s="18"/>
      <c r="G106" s="1" t="s">
        <v>17</v>
      </c>
      <c r="Q106" s="14"/>
      <c r="S106" s="16"/>
    </row>
    <row r="107" s="0" customFormat="1" ht="45">
      <c r="A107" s="17" t="s">
        <v>125</v>
      </c>
      <c r="B107" s="18" t="s">
        <v>64</v>
      </c>
      <c r="C107" s="19" t="s">
        <v>15</v>
      </c>
      <c r="D107" s="20">
        <v>92.299999999999997</v>
      </c>
      <c r="E107" s="18" t="s">
        <v>106</v>
      </c>
      <c r="G107" s="1" t="s">
        <v>17</v>
      </c>
      <c r="Q107" s="14"/>
      <c r="S107" s="16"/>
    </row>
    <row r="108" s="0" customFormat="1" ht="22.5">
      <c r="A108" s="17"/>
      <c r="B108" s="23" t="s">
        <v>60</v>
      </c>
      <c r="C108" s="24" t="s">
        <v>61</v>
      </c>
      <c r="D108" s="25">
        <v>18.460000000000001</v>
      </c>
      <c r="E108" s="18"/>
      <c r="G108" s="1" t="s">
        <v>17</v>
      </c>
      <c r="Q108" s="14"/>
      <c r="S108" s="16"/>
    </row>
    <row r="109" s="0" customFormat="1" ht="22.5">
      <c r="A109" s="17"/>
      <c r="B109" s="23" t="s">
        <v>65</v>
      </c>
      <c r="C109" s="24" t="s">
        <v>33</v>
      </c>
      <c r="D109" s="30">
        <v>0.027689999999999999</v>
      </c>
      <c r="E109" s="18" t="s">
        <v>40</v>
      </c>
      <c r="G109" s="1" t="s">
        <v>17</v>
      </c>
      <c r="Q109" s="14"/>
      <c r="S109" s="16"/>
    </row>
    <row r="110" s="0" customFormat="1" ht="45">
      <c r="A110" s="17" t="s">
        <v>126</v>
      </c>
      <c r="B110" s="18" t="s">
        <v>67</v>
      </c>
      <c r="C110" s="19" t="s">
        <v>25</v>
      </c>
      <c r="D110" s="20">
        <v>65.599999999999994</v>
      </c>
      <c r="E110" s="18" t="s">
        <v>127</v>
      </c>
      <c r="G110" s="1" t="s">
        <v>17</v>
      </c>
      <c r="Q110" s="14"/>
      <c r="S110" s="16"/>
    </row>
    <row r="111" s="0" customFormat="1" ht="33.75">
      <c r="A111" s="17"/>
      <c r="B111" s="23" t="s">
        <v>69</v>
      </c>
      <c r="C111" s="24" t="s">
        <v>25</v>
      </c>
      <c r="D111" s="25">
        <v>66.260000000000005</v>
      </c>
      <c r="E111" s="18" t="s">
        <v>40</v>
      </c>
      <c r="G111" s="1" t="s">
        <v>17</v>
      </c>
      <c r="Q111" s="14"/>
      <c r="S111" s="16"/>
    </row>
    <row r="112" s="0" customFormat="1" ht="33.75">
      <c r="A112" s="17" t="s">
        <v>128</v>
      </c>
      <c r="B112" s="18" t="s">
        <v>71</v>
      </c>
      <c r="C112" s="19" t="s">
        <v>15</v>
      </c>
      <c r="D112" s="20">
        <v>31.300000000000001</v>
      </c>
      <c r="E112" s="18" t="s">
        <v>109</v>
      </c>
      <c r="G112" s="1" t="s">
        <v>17</v>
      </c>
      <c r="Q112" s="14"/>
      <c r="S112" s="16"/>
    </row>
    <row r="113" s="0" customFormat="1" ht="67.5">
      <c r="A113" s="17"/>
      <c r="B113" s="23" t="s">
        <v>72</v>
      </c>
      <c r="C113" s="24" t="s">
        <v>15</v>
      </c>
      <c r="D113" s="25">
        <v>32.240000000000002</v>
      </c>
      <c r="E113" s="18" t="s">
        <v>40</v>
      </c>
      <c r="G113" s="1" t="s">
        <v>17</v>
      </c>
      <c r="Q113" s="14"/>
      <c r="S113" s="16"/>
    </row>
    <row r="114" s="0" customFormat="1" ht="45">
      <c r="A114" s="17" t="s">
        <v>129</v>
      </c>
      <c r="B114" s="18" t="s">
        <v>74</v>
      </c>
      <c r="C114" s="19" t="s">
        <v>75</v>
      </c>
      <c r="D114" s="20">
        <v>9</v>
      </c>
      <c r="E114" s="18"/>
      <c r="G114" s="1" t="s">
        <v>17</v>
      </c>
      <c r="Q114" s="14"/>
      <c r="S114" s="16"/>
    </row>
    <row r="115" s="0" customFormat="1" ht="45">
      <c r="A115" s="17"/>
      <c r="B115" s="23" t="s">
        <v>76</v>
      </c>
      <c r="C115" s="24" t="s">
        <v>75</v>
      </c>
      <c r="D115" s="29">
        <v>9</v>
      </c>
      <c r="E115" s="18" t="s">
        <v>40</v>
      </c>
      <c r="G115" s="1" t="s">
        <v>17</v>
      </c>
      <c r="Q115" s="14"/>
      <c r="S115" s="16"/>
    </row>
    <row r="116" s="0" customFormat="1" ht="12">
      <c r="A116" s="13" t="s">
        <v>130</v>
      </c>
      <c r="B116" s="13"/>
      <c r="C116" s="13"/>
      <c r="D116" s="13"/>
      <c r="E116" s="13"/>
      <c r="Q116" s="14" t="s">
        <v>131</v>
      </c>
      <c r="S116" s="16"/>
    </row>
    <row r="117" s="0" customFormat="1" ht="12">
      <c r="A117" s="15" t="s">
        <v>12</v>
      </c>
      <c r="B117" s="15"/>
      <c r="C117" s="15"/>
      <c r="D117" s="15"/>
      <c r="E117" s="15"/>
      <c r="Q117" s="14"/>
      <c r="S117" s="16" t="s">
        <v>12</v>
      </c>
    </row>
    <row r="118" s="0" customFormat="1" ht="22.5">
      <c r="A118" s="17" t="s">
        <v>132</v>
      </c>
      <c r="B118" s="18" t="s">
        <v>14</v>
      </c>
      <c r="C118" s="19" t="s">
        <v>15</v>
      </c>
      <c r="D118" s="20">
        <v>240</v>
      </c>
      <c r="E118" s="18" t="s">
        <v>133</v>
      </c>
      <c r="G118" s="1" t="s">
        <v>17</v>
      </c>
      <c r="Q118" s="14"/>
      <c r="S118" s="16"/>
    </row>
    <row r="119" s="0" customFormat="1" ht="22.5">
      <c r="A119" s="17" t="s">
        <v>134</v>
      </c>
      <c r="B119" s="18" t="s">
        <v>19</v>
      </c>
      <c r="C119" s="19" t="s">
        <v>15</v>
      </c>
      <c r="D119" s="31">
        <v>240</v>
      </c>
      <c r="E119" s="18" t="s">
        <v>133</v>
      </c>
      <c r="G119" s="1" t="s">
        <v>17</v>
      </c>
      <c r="Q119" s="14"/>
      <c r="S119" s="16"/>
    </row>
    <row r="120" s="0" customFormat="1" ht="22.5">
      <c r="A120" s="17" t="s">
        <v>135</v>
      </c>
      <c r="B120" s="18" t="s">
        <v>21</v>
      </c>
      <c r="C120" s="19" t="s">
        <v>15</v>
      </c>
      <c r="D120" s="20">
        <v>75.400000000000006</v>
      </c>
      <c r="E120" s="18" t="s">
        <v>136</v>
      </c>
      <c r="G120" s="1" t="s">
        <v>17</v>
      </c>
      <c r="Q120" s="14"/>
      <c r="S120" s="16"/>
    </row>
    <row r="121" s="0" customFormat="1" ht="22.5">
      <c r="A121" s="17" t="s">
        <v>137</v>
      </c>
      <c r="B121" s="18" t="s">
        <v>24</v>
      </c>
      <c r="C121" s="19" t="s">
        <v>25</v>
      </c>
      <c r="D121" s="20">
        <v>70.599999999999994</v>
      </c>
      <c r="E121" s="18" t="s">
        <v>138</v>
      </c>
      <c r="G121" s="1" t="s">
        <v>17</v>
      </c>
      <c r="Q121" s="14"/>
      <c r="S121" s="16"/>
    </row>
    <row r="122" s="0" customFormat="1" ht="22.5">
      <c r="A122" s="17" t="s">
        <v>139</v>
      </c>
      <c r="B122" s="18" t="s">
        <v>28</v>
      </c>
      <c r="C122" s="19" t="s">
        <v>15</v>
      </c>
      <c r="D122" s="20">
        <v>75.400000000000006</v>
      </c>
      <c r="E122" s="18" t="s">
        <v>136</v>
      </c>
      <c r="G122" s="1" t="s">
        <v>17</v>
      </c>
      <c r="Q122" s="14"/>
      <c r="S122" s="16"/>
    </row>
    <row r="123" s="0" customFormat="1" ht="22.5">
      <c r="A123" s="17" t="s">
        <v>140</v>
      </c>
      <c r="B123" s="18" t="s">
        <v>30</v>
      </c>
      <c r="C123" s="19" t="s">
        <v>15</v>
      </c>
      <c r="D123" s="20">
        <v>75.400000000000006</v>
      </c>
      <c r="E123" s="18" t="s">
        <v>136</v>
      </c>
      <c r="G123" s="1" t="s">
        <v>17</v>
      </c>
      <c r="Q123" s="14"/>
      <c r="S123" s="16"/>
    </row>
    <row r="124" s="0" customFormat="1" ht="22.5">
      <c r="A124" s="17" t="s">
        <v>141</v>
      </c>
      <c r="B124" s="18" t="s">
        <v>32</v>
      </c>
      <c r="C124" s="19" t="s">
        <v>33</v>
      </c>
      <c r="D124" s="32">
        <v>9.1199999999999992</v>
      </c>
      <c r="E124" s="18" t="s">
        <v>142</v>
      </c>
      <c r="G124" s="1" t="s">
        <v>17</v>
      </c>
      <c r="Q124" s="14"/>
      <c r="S124" s="16"/>
    </row>
    <row r="125" s="0" customFormat="1" ht="33.75">
      <c r="A125" s="17" t="s">
        <v>143</v>
      </c>
      <c r="B125" s="18" t="s">
        <v>36</v>
      </c>
      <c r="C125" s="19" t="s">
        <v>33</v>
      </c>
      <c r="D125" s="22">
        <v>10.494999999999999</v>
      </c>
      <c r="E125" s="18" t="s">
        <v>144</v>
      </c>
      <c r="G125" s="1" t="s">
        <v>17</v>
      </c>
      <c r="Q125" s="14"/>
      <c r="S125" s="16"/>
    </row>
    <row r="126" s="0" customFormat="1" ht="101.25">
      <c r="A126" s="17" t="s">
        <v>145</v>
      </c>
      <c r="B126" s="18" t="s">
        <v>39</v>
      </c>
      <c r="C126" s="19" t="s">
        <v>33</v>
      </c>
      <c r="D126" s="22">
        <v>10.494999999999999</v>
      </c>
      <c r="E126" s="18" t="s">
        <v>40</v>
      </c>
      <c r="G126" s="1" t="s">
        <v>17</v>
      </c>
      <c r="Q126" s="14"/>
      <c r="S126" s="16"/>
    </row>
    <row r="127" s="0" customFormat="1" ht="12">
      <c r="A127" s="15" t="s">
        <v>41</v>
      </c>
      <c r="B127" s="15"/>
      <c r="C127" s="15"/>
      <c r="D127" s="15"/>
      <c r="E127" s="15"/>
      <c r="Q127" s="14"/>
      <c r="S127" s="16" t="s">
        <v>41</v>
      </c>
    </row>
    <row r="128" s="0" customFormat="1" ht="33.75">
      <c r="A128" s="17" t="s">
        <v>146</v>
      </c>
      <c r="B128" s="18" t="s">
        <v>43</v>
      </c>
      <c r="C128" s="19" t="s">
        <v>15</v>
      </c>
      <c r="D128" s="20">
        <v>75.400000000000006</v>
      </c>
      <c r="E128" s="18" t="s">
        <v>136</v>
      </c>
      <c r="G128" s="1" t="s">
        <v>17</v>
      </c>
      <c r="Q128" s="14"/>
      <c r="S128" s="16"/>
    </row>
    <row r="129" s="0" customFormat="1" ht="22.5">
      <c r="A129" s="17" t="s">
        <v>147</v>
      </c>
      <c r="B129" s="18" t="s">
        <v>45</v>
      </c>
      <c r="C129" s="19" t="s">
        <v>15</v>
      </c>
      <c r="D129" s="20">
        <v>75.400000000000006</v>
      </c>
      <c r="E129" s="18" t="s">
        <v>136</v>
      </c>
      <c r="G129" s="1" t="s">
        <v>17</v>
      </c>
      <c r="Q129" s="14"/>
      <c r="S129" s="16"/>
    </row>
    <row r="130" s="0" customFormat="1" ht="45">
      <c r="A130" s="17"/>
      <c r="B130" s="23" t="s">
        <v>46</v>
      </c>
      <c r="C130" s="24" t="s">
        <v>15</v>
      </c>
      <c r="D130" s="25">
        <v>76.150000000000006</v>
      </c>
      <c r="E130" s="18" t="s">
        <v>40</v>
      </c>
      <c r="G130" s="1" t="s">
        <v>17</v>
      </c>
      <c r="Q130" s="14"/>
      <c r="S130" s="16"/>
    </row>
    <row r="131" s="0" customFormat="1" ht="22.5">
      <c r="A131" s="17" t="s">
        <v>148</v>
      </c>
      <c r="B131" s="18" t="s">
        <v>48</v>
      </c>
      <c r="C131" s="19" t="s">
        <v>15</v>
      </c>
      <c r="D131" s="20">
        <v>75.400000000000006</v>
      </c>
      <c r="E131" s="18" t="s">
        <v>136</v>
      </c>
      <c r="G131" s="1" t="s">
        <v>17</v>
      </c>
      <c r="Q131" s="14"/>
      <c r="S131" s="16"/>
    </row>
    <row r="132" s="0" customFormat="1" ht="22.5">
      <c r="A132" s="17"/>
      <c r="B132" s="23" t="s">
        <v>49</v>
      </c>
      <c r="C132" s="24" t="s">
        <v>50</v>
      </c>
      <c r="D132" s="25">
        <f>1.54+6.15</f>
        <v>7.6900000000000004</v>
      </c>
      <c r="E132" s="18" t="s">
        <v>40</v>
      </c>
      <c r="G132" s="1" t="s">
        <v>17</v>
      </c>
      <c r="Q132" s="14"/>
      <c r="S132" s="16"/>
    </row>
    <row r="133" s="0" customFormat="1" ht="22.5">
      <c r="A133" s="17" t="s">
        <v>149</v>
      </c>
      <c r="B133" s="18" t="s">
        <v>52</v>
      </c>
      <c r="C133" s="19" t="s">
        <v>15</v>
      </c>
      <c r="D133" s="20">
        <v>75.400000000000006</v>
      </c>
      <c r="E133" s="18" t="s">
        <v>136</v>
      </c>
      <c r="G133" s="1" t="s">
        <v>17</v>
      </c>
      <c r="Q133" s="14"/>
      <c r="S133" s="16"/>
    </row>
    <row r="134" s="0" customFormat="1" ht="12">
      <c r="A134" s="17"/>
      <c r="B134" s="23" t="s">
        <v>53</v>
      </c>
      <c r="C134" s="24" t="s">
        <v>15</v>
      </c>
      <c r="D134" s="25">
        <v>79.170000000000002</v>
      </c>
      <c r="E134" s="18" t="s">
        <v>40</v>
      </c>
      <c r="G134" s="1" t="s">
        <v>17</v>
      </c>
      <c r="Q134" s="14"/>
      <c r="S134" s="16"/>
    </row>
    <row r="135" s="0" customFormat="1" ht="22.5">
      <c r="A135" s="17"/>
      <c r="B135" s="23" t="s">
        <v>54</v>
      </c>
      <c r="C135" s="24" t="s">
        <v>15</v>
      </c>
      <c r="D135" s="25">
        <v>77.290000000000006</v>
      </c>
      <c r="E135" s="18" t="s">
        <v>40</v>
      </c>
      <c r="G135" s="1" t="s">
        <v>17</v>
      </c>
      <c r="Q135" s="14"/>
      <c r="S135" s="16"/>
    </row>
    <row r="136" s="0" customFormat="1" ht="22.5" customHeight="1">
      <c r="A136" s="17" t="s">
        <v>150</v>
      </c>
      <c r="B136" s="18" t="s">
        <v>56</v>
      </c>
      <c r="C136" s="19" t="s">
        <v>25</v>
      </c>
      <c r="D136" s="20">
        <v>70.599999999999994</v>
      </c>
      <c r="E136" s="18" t="s">
        <v>138</v>
      </c>
      <c r="G136" s="1" t="s">
        <v>17</v>
      </c>
      <c r="Q136" s="14"/>
      <c r="S136" s="16"/>
    </row>
    <row r="137" s="0" customFormat="1" ht="22.5">
      <c r="A137" s="17"/>
      <c r="B137" s="23" t="s">
        <v>57</v>
      </c>
      <c r="C137" s="24" t="s">
        <v>25</v>
      </c>
      <c r="D137" s="25">
        <v>71.310000000000002</v>
      </c>
      <c r="E137" s="18" t="s">
        <v>40</v>
      </c>
      <c r="G137" s="1" t="s">
        <v>17</v>
      </c>
      <c r="Q137" s="14"/>
      <c r="S137" s="16"/>
    </row>
    <row r="138" s="0" customFormat="1" ht="56.25">
      <c r="A138" s="17" t="s">
        <v>151</v>
      </c>
      <c r="B138" s="18" t="s">
        <v>59</v>
      </c>
      <c r="C138" s="19" t="s">
        <v>15</v>
      </c>
      <c r="D138" s="20">
        <v>240</v>
      </c>
      <c r="E138" s="18" t="s">
        <v>152</v>
      </c>
      <c r="G138" s="1" t="s">
        <v>17</v>
      </c>
      <c r="Q138" s="14"/>
      <c r="S138" s="16"/>
    </row>
    <row r="139" s="0" customFormat="1" ht="22.5">
      <c r="A139" s="17"/>
      <c r="B139" s="23" t="s">
        <v>60</v>
      </c>
      <c r="C139" s="24" t="s">
        <v>61</v>
      </c>
      <c r="D139" s="25">
        <v>24.719999999999999</v>
      </c>
      <c r="E139" s="18"/>
      <c r="G139" s="1" t="s">
        <v>17</v>
      </c>
      <c r="Q139" s="14"/>
      <c r="S139" s="16"/>
    </row>
    <row r="140" s="0" customFormat="1" ht="45">
      <c r="A140" s="17"/>
      <c r="B140" s="23" t="s">
        <v>62</v>
      </c>
      <c r="C140" s="24" t="s">
        <v>61</v>
      </c>
      <c r="D140" s="29">
        <v>2160</v>
      </c>
      <c r="E140" s="18"/>
      <c r="G140" s="1" t="s">
        <v>17</v>
      </c>
      <c r="Q140" s="14"/>
      <c r="S140" s="16"/>
    </row>
    <row r="141" s="0" customFormat="1" ht="45">
      <c r="A141" s="17" t="s">
        <v>153</v>
      </c>
      <c r="B141" s="18" t="s">
        <v>64</v>
      </c>
      <c r="C141" s="19" t="s">
        <v>15</v>
      </c>
      <c r="D141" s="20">
        <v>240</v>
      </c>
      <c r="E141" s="18" t="s">
        <v>152</v>
      </c>
      <c r="G141" s="1" t="s">
        <v>17</v>
      </c>
      <c r="Q141" s="14"/>
      <c r="S141" s="16"/>
    </row>
    <row r="142" s="0" customFormat="1" ht="22.5">
      <c r="A142" s="17"/>
      <c r="B142" s="23" t="s">
        <v>65</v>
      </c>
      <c r="C142" s="24" t="s">
        <v>33</v>
      </c>
      <c r="D142" s="28">
        <v>0.071999999999999995</v>
      </c>
      <c r="E142" s="18" t="s">
        <v>40</v>
      </c>
      <c r="G142" s="1" t="s">
        <v>17</v>
      </c>
      <c r="Q142" s="14"/>
      <c r="S142" s="16"/>
    </row>
    <row r="143" s="0" customFormat="1" ht="22.5">
      <c r="A143" s="17"/>
      <c r="B143" s="23" t="s">
        <v>60</v>
      </c>
      <c r="C143" s="24" t="s">
        <v>61</v>
      </c>
      <c r="D143" s="29">
        <v>48</v>
      </c>
      <c r="E143" s="18"/>
      <c r="G143" s="1" t="s">
        <v>17</v>
      </c>
      <c r="Q143" s="14"/>
      <c r="S143" s="16"/>
    </row>
    <row r="144" s="0" customFormat="1" ht="45">
      <c r="A144" s="17" t="s">
        <v>154</v>
      </c>
      <c r="B144" s="18" t="s">
        <v>67</v>
      </c>
      <c r="C144" s="19" t="s">
        <v>25</v>
      </c>
      <c r="D144" s="20">
        <v>141.19999999999999</v>
      </c>
      <c r="E144" s="18" t="s">
        <v>155</v>
      </c>
      <c r="G144" s="1" t="s">
        <v>17</v>
      </c>
      <c r="Q144" s="14"/>
      <c r="S144" s="16"/>
    </row>
    <row r="145" s="0" customFormat="1" ht="33.75">
      <c r="A145" s="17"/>
      <c r="B145" s="23" t="s">
        <v>69</v>
      </c>
      <c r="C145" s="24" t="s">
        <v>25</v>
      </c>
      <c r="D145" s="25">
        <v>142.61000000000001</v>
      </c>
      <c r="E145" s="18" t="s">
        <v>40</v>
      </c>
      <c r="G145" s="1" t="s">
        <v>17</v>
      </c>
      <c r="Q145" s="14"/>
      <c r="S145" s="16"/>
    </row>
    <row r="146" s="0" customFormat="1" ht="33.75">
      <c r="A146" s="17" t="s">
        <v>156</v>
      </c>
      <c r="B146" s="18" t="s">
        <v>71</v>
      </c>
      <c r="C146" s="19" t="s">
        <v>15</v>
      </c>
      <c r="D146" s="20">
        <v>75.400000000000006</v>
      </c>
      <c r="E146" s="18" t="s">
        <v>136</v>
      </c>
      <c r="G146" s="1" t="s">
        <v>17</v>
      </c>
      <c r="Q146" s="14"/>
      <c r="S146" s="16"/>
    </row>
    <row r="147" s="0" customFormat="1" ht="67.5">
      <c r="A147" s="17"/>
      <c r="B147" s="23" t="s">
        <v>72</v>
      </c>
      <c r="C147" s="24" t="s">
        <v>15</v>
      </c>
      <c r="D147" s="28">
        <v>77.662000000000006</v>
      </c>
      <c r="E147" s="18" t="s">
        <v>40</v>
      </c>
      <c r="G147" s="1" t="s">
        <v>17</v>
      </c>
      <c r="Q147" s="14"/>
      <c r="S147" s="16"/>
    </row>
    <row r="148" s="0" customFormat="1" ht="45">
      <c r="A148" s="17" t="s">
        <v>157</v>
      </c>
      <c r="B148" s="18" t="s">
        <v>74</v>
      </c>
      <c r="C148" s="19" t="s">
        <v>75</v>
      </c>
      <c r="D148" s="20">
        <v>18</v>
      </c>
      <c r="E148" s="18"/>
      <c r="G148" s="1" t="s">
        <v>17</v>
      </c>
      <c r="Q148" s="14"/>
      <c r="S148" s="16"/>
    </row>
    <row r="149" s="0" customFormat="1" ht="45">
      <c r="A149" s="17"/>
      <c r="B149" s="23" t="s">
        <v>76</v>
      </c>
      <c r="C149" s="24" t="s">
        <v>75</v>
      </c>
      <c r="D149" s="29">
        <v>18</v>
      </c>
      <c r="E149" s="18" t="s">
        <v>40</v>
      </c>
      <c r="G149" s="1" t="s">
        <v>17</v>
      </c>
      <c r="Q149" s="14"/>
      <c r="S149" s="16"/>
    </row>
    <row r="150" s="0" customFormat="1" ht="12">
      <c r="A150" s="13" t="s">
        <v>158</v>
      </c>
      <c r="B150" s="13"/>
      <c r="C150" s="13"/>
      <c r="D150" s="13"/>
      <c r="E150" s="13"/>
      <c r="Q150" s="14" t="s">
        <v>159</v>
      </c>
      <c r="S150" s="16"/>
    </row>
    <row r="151" s="0" customFormat="1" ht="12">
      <c r="A151" s="15" t="s">
        <v>12</v>
      </c>
      <c r="B151" s="15"/>
      <c r="C151" s="15"/>
      <c r="D151" s="15"/>
      <c r="E151" s="15"/>
      <c r="Q151" s="14"/>
      <c r="S151" s="16" t="s">
        <v>12</v>
      </c>
    </row>
    <row r="152" s="0" customFormat="1" ht="22.5">
      <c r="A152" s="17" t="s">
        <v>160</v>
      </c>
      <c r="B152" s="18" t="s">
        <v>14</v>
      </c>
      <c r="C152" s="19" t="s">
        <v>15</v>
      </c>
      <c r="D152" s="20">
        <v>252.59999999999999</v>
      </c>
      <c r="E152" s="18" t="s">
        <v>161</v>
      </c>
      <c r="G152" s="1" t="s">
        <v>17</v>
      </c>
      <c r="Q152" s="14"/>
      <c r="S152" s="16"/>
    </row>
    <row r="153" s="0" customFormat="1" ht="22.5">
      <c r="A153" s="17" t="s">
        <v>162</v>
      </c>
      <c r="B153" s="18" t="s">
        <v>19</v>
      </c>
      <c r="C153" s="19" t="s">
        <v>15</v>
      </c>
      <c r="D153" s="21">
        <v>252.59999999999999</v>
      </c>
      <c r="E153" s="18" t="s">
        <v>161</v>
      </c>
      <c r="G153" s="1" t="s">
        <v>17</v>
      </c>
      <c r="Q153" s="14"/>
      <c r="S153" s="16"/>
    </row>
    <row r="154" s="0" customFormat="1" ht="22.5">
      <c r="A154" s="17" t="s">
        <v>163</v>
      </c>
      <c r="B154" s="18" t="s">
        <v>21</v>
      </c>
      <c r="C154" s="19" t="s">
        <v>15</v>
      </c>
      <c r="D154" s="20">
        <v>85.900000000000006</v>
      </c>
      <c r="E154" s="18" t="s">
        <v>164</v>
      </c>
      <c r="G154" s="1" t="s">
        <v>17</v>
      </c>
      <c r="Q154" s="14"/>
      <c r="S154" s="16"/>
    </row>
    <row r="155" s="0" customFormat="1" ht="22.5">
      <c r="A155" s="17" t="s">
        <v>165</v>
      </c>
      <c r="B155" s="18" t="s">
        <v>24</v>
      </c>
      <c r="C155" s="19" t="s">
        <v>25</v>
      </c>
      <c r="D155" s="20">
        <v>74.299999999999997</v>
      </c>
      <c r="E155" s="18" t="s">
        <v>166</v>
      </c>
      <c r="G155" s="1" t="s">
        <v>17</v>
      </c>
      <c r="Q155" s="14"/>
      <c r="S155" s="16"/>
    </row>
    <row r="156" s="0" customFormat="1" ht="22.5">
      <c r="A156" s="17" t="s">
        <v>167</v>
      </c>
      <c r="B156" s="18" t="s">
        <v>28</v>
      </c>
      <c r="C156" s="19" t="s">
        <v>15</v>
      </c>
      <c r="D156" s="20">
        <v>85.900000000000006</v>
      </c>
      <c r="E156" s="18" t="s">
        <v>164</v>
      </c>
      <c r="G156" s="1" t="s">
        <v>17</v>
      </c>
      <c r="Q156" s="14"/>
      <c r="S156" s="16"/>
    </row>
    <row r="157" s="0" customFormat="1" ht="22.5">
      <c r="A157" s="17" t="s">
        <v>168</v>
      </c>
      <c r="B157" s="18" t="s">
        <v>30</v>
      </c>
      <c r="C157" s="19" t="s">
        <v>15</v>
      </c>
      <c r="D157" s="20">
        <v>85.900000000000006</v>
      </c>
      <c r="E157" s="18" t="s">
        <v>164</v>
      </c>
      <c r="G157" s="1" t="s">
        <v>17</v>
      </c>
      <c r="Q157" s="14"/>
      <c r="S157" s="16"/>
    </row>
    <row r="158" s="0" customFormat="1" ht="22.5">
      <c r="A158" s="17" t="s">
        <v>169</v>
      </c>
      <c r="B158" s="18" t="s">
        <v>32</v>
      </c>
      <c r="C158" s="19" t="s">
        <v>33</v>
      </c>
      <c r="D158" s="22">
        <v>10.384</v>
      </c>
      <c r="E158" s="18" t="s">
        <v>170</v>
      </c>
      <c r="G158" s="1" t="s">
        <v>17</v>
      </c>
      <c r="Q158" s="14"/>
      <c r="S158" s="16"/>
    </row>
    <row r="159" s="0" customFormat="1" ht="33.75">
      <c r="A159" s="17" t="s">
        <v>171</v>
      </c>
      <c r="B159" s="18" t="s">
        <v>36</v>
      </c>
      <c r="C159" s="19" t="s">
        <v>33</v>
      </c>
      <c r="D159" s="22">
        <v>11.943</v>
      </c>
      <c r="E159" s="18" t="s">
        <v>172</v>
      </c>
      <c r="G159" s="1" t="s">
        <v>17</v>
      </c>
      <c r="Q159" s="14"/>
      <c r="S159" s="16"/>
    </row>
    <row r="160" s="0" customFormat="1" ht="101.25">
      <c r="A160" s="17" t="s">
        <v>173</v>
      </c>
      <c r="B160" s="18" t="s">
        <v>39</v>
      </c>
      <c r="C160" s="19" t="s">
        <v>33</v>
      </c>
      <c r="D160" s="22">
        <v>11.943</v>
      </c>
      <c r="E160" s="18" t="s">
        <v>40</v>
      </c>
      <c r="G160" s="1" t="s">
        <v>17</v>
      </c>
      <c r="Q160" s="14"/>
      <c r="S160" s="16"/>
    </row>
    <row r="161" s="0" customFormat="1" ht="12">
      <c r="A161" s="15" t="s">
        <v>41</v>
      </c>
      <c r="B161" s="15"/>
      <c r="C161" s="15"/>
      <c r="D161" s="15"/>
      <c r="E161" s="15"/>
      <c r="Q161" s="14"/>
      <c r="S161" s="16" t="s">
        <v>41</v>
      </c>
    </row>
    <row r="162" s="0" customFormat="1" ht="33.75">
      <c r="A162" s="17" t="s">
        <v>174</v>
      </c>
      <c r="B162" s="18" t="s">
        <v>43</v>
      </c>
      <c r="C162" s="19" t="s">
        <v>15</v>
      </c>
      <c r="D162" s="20">
        <v>85.900000000000006</v>
      </c>
      <c r="E162" s="18" t="s">
        <v>164</v>
      </c>
      <c r="G162" s="1" t="s">
        <v>17</v>
      </c>
      <c r="Q162" s="14"/>
      <c r="S162" s="16"/>
    </row>
    <row r="163" s="0" customFormat="1" ht="22.5">
      <c r="A163" s="17" t="s">
        <v>175</v>
      </c>
      <c r="B163" s="18" t="s">
        <v>45</v>
      </c>
      <c r="C163" s="19" t="s">
        <v>15</v>
      </c>
      <c r="D163" s="20">
        <v>85.900000000000006</v>
      </c>
      <c r="E163" s="18" t="s">
        <v>164</v>
      </c>
      <c r="G163" s="1" t="s">
        <v>17</v>
      </c>
      <c r="Q163" s="14"/>
      <c r="S163" s="16"/>
    </row>
    <row r="164" s="0" customFormat="1" ht="45">
      <c r="A164" s="17"/>
      <c r="B164" s="23" t="s">
        <v>46</v>
      </c>
      <c r="C164" s="24" t="s">
        <v>15</v>
      </c>
      <c r="D164" s="25">
        <v>86.760000000000005</v>
      </c>
      <c r="E164" s="18" t="s">
        <v>40</v>
      </c>
      <c r="G164" s="1" t="s">
        <v>17</v>
      </c>
      <c r="Q164" s="14"/>
      <c r="S164" s="16"/>
    </row>
    <row r="165" s="0" customFormat="1" ht="22.5">
      <c r="A165" s="17" t="s">
        <v>176</v>
      </c>
      <c r="B165" s="18" t="s">
        <v>177</v>
      </c>
      <c r="C165" s="19" t="s">
        <v>15</v>
      </c>
      <c r="D165" s="20">
        <v>85.900000000000006</v>
      </c>
      <c r="E165" s="18" t="s">
        <v>164</v>
      </c>
      <c r="G165" s="1" t="s">
        <v>17</v>
      </c>
      <c r="Q165" s="14"/>
      <c r="S165" s="16"/>
    </row>
    <row r="166" s="0" customFormat="1" ht="22.5">
      <c r="A166" s="17"/>
      <c r="B166" s="23" t="s">
        <v>49</v>
      </c>
      <c r="C166" s="24" t="s">
        <v>50</v>
      </c>
      <c r="D166" s="25">
        <f>1.75+7.01</f>
        <v>8.7599999999999998</v>
      </c>
      <c r="E166" s="18" t="s">
        <v>40</v>
      </c>
      <c r="G166" s="1" t="s">
        <v>17</v>
      </c>
      <c r="Q166" s="14"/>
      <c r="S166" s="16"/>
    </row>
    <row r="167" s="0" customFormat="1" ht="22.5">
      <c r="A167" s="17" t="s">
        <v>178</v>
      </c>
      <c r="B167" s="18" t="s">
        <v>52</v>
      </c>
      <c r="C167" s="19" t="s">
        <v>15</v>
      </c>
      <c r="D167" s="20">
        <v>85.900000000000006</v>
      </c>
      <c r="E167" s="18" t="s">
        <v>164</v>
      </c>
      <c r="G167" s="1" t="s">
        <v>17</v>
      </c>
      <c r="Q167" s="14"/>
      <c r="S167" s="16"/>
    </row>
    <row r="168" s="0" customFormat="1" ht="12">
      <c r="A168" s="17"/>
      <c r="B168" s="23" t="s">
        <v>53</v>
      </c>
      <c r="C168" s="24" t="s">
        <v>15</v>
      </c>
      <c r="D168" s="26">
        <v>90.200000000000003</v>
      </c>
      <c r="E168" s="18" t="s">
        <v>40</v>
      </c>
      <c r="G168" s="1" t="s">
        <v>17</v>
      </c>
      <c r="Q168" s="14"/>
      <c r="S168" s="16"/>
    </row>
    <row r="169" s="0" customFormat="1" ht="22.5">
      <c r="A169" s="17"/>
      <c r="B169" s="23" t="s">
        <v>54</v>
      </c>
      <c r="C169" s="24" t="s">
        <v>15</v>
      </c>
      <c r="D169" s="25">
        <v>88.049999999999997</v>
      </c>
      <c r="E169" s="18" t="s">
        <v>40</v>
      </c>
      <c r="G169" s="1" t="s">
        <v>17</v>
      </c>
      <c r="Q169" s="14"/>
      <c r="S169" s="16"/>
    </row>
    <row r="170" s="0" customFormat="1" ht="23.25" customHeight="1">
      <c r="A170" s="17" t="s">
        <v>179</v>
      </c>
      <c r="B170" s="18" t="s">
        <v>56</v>
      </c>
      <c r="C170" s="19" t="s">
        <v>25</v>
      </c>
      <c r="D170" s="20">
        <v>74.299999999999997</v>
      </c>
      <c r="E170" s="18" t="s">
        <v>166</v>
      </c>
      <c r="G170" s="1" t="s">
        <v>17</v>
      </c>
      <c r="Q170" s="14"/>
      <c r="S170" s="16"/>
    </row>
    <row r="171" s="0" customFormat="1" ht="22.5">
      <c r="A171" s="17"/>
      <c r="B171" s="23" t="s">
        <v>57</v>
      </c>
      <c r="C171" s="24" t="s">
        <v>25</v>
      </c>
      <c r="D171" s="25">
        <v>75.040000000000006</v>
      </c>
      <c r="E171" s="18" t="s">
        <v>40</v>
      </c>
      <c r="G171" s="1" t="s">
        <v>17</v>
      </c>
      <c r="Q171" s="14"/>
      <c r="S171" s="16"/>
    </row>
    <row r="172" s="0" customFormat="1" ht="56.25">
      <c r="A172" s="17" t="s">
        <v>180</v>
      </c>
      <c r="B172" s="18" t="s">
        <v>59</v>
      </c>
      <c r="C172" s="19" t="s">
        <v>15</v>
      </c>
      <c r="D172" s="20">
        <v>252.59999999999999</v>
      </c>
      <c r="E172" s="18" t="s">
        <v>161</v>
      </c>
      <c r="G172" s="1" t="s">
        <v>17</v>
      </c>
      <c r="Q172" s="14"/>
      <c r="S172" s="16"/>
    </row>
    <row r="173" s="0" customFormat="1" ht="22.5">
      <c r="A173" s="17"/>
      <c r="B173" s="23" t="s">
        <v>60</v>
      </c>
      <c r="C173" s="24" t="s">
        <v>61</v>
      </c>
      <c r="D173" s="25">
        <v>26.02</v>
      </c>
      <c r="E173" s="18"/>
      <c r="G173" s="1" t="s">
        <v>17</v>
      </c>
      <c r="Q173" s="14"/>
      <c r="S173" s="16"/>
    </row>
    <row r="174" s="0" customFormat="1" ht="45">
      <c r="A174" s="17"/>
      <c r="B174" s="23" t="s">
        <v>62</v>
      </c>
      <c r="C174" s="24" t="s">
        <v>61</v>
      </c>
      <c r="D174" s="26">
        <v>2273.4000000000001</v>
      </c>
      <c r="E174" s="18"/>
      <c r="G174" s="1" t="s">
        <v>17</v>
      </c>
      <c r="Q174" s="14"/>
      <c r="S174" s="16"/>
    </row>
    <row r="175" s="0" customFormat="1" ht="45">
      <c r="A175" s="17" t="s">
        <v>181</v>
      </c>
      <c r="B175" s="18" t="s">
        <v>64</v>
      </c>
      <c r="C175" s="19" t="s">
        <v>15</v>
      </c>
      <c r="D175" s="20">
        <v>252.59999999999999</v>
      </c>
      <c r="E175" s="18" t="s">
        <v>161</v>
      </c>
      <c r="G175" s="1" t="s">
        <v>17</v>
      </c>
      <c r="Q175" s="14"/>
      <c r="S175" s="16"/>
    </row>
    <row r="176" s="0" customFormat="1" ht="22.5">
      <c r="A176" s="17"/>
      <c r="B176" s="23" t="s">
        <v>65</v>
      </c>
      <c r="C176" s="24" t="s">
        <v>33</v>
      </c>
      <c r="D176" s="27">
        <v>0.075800000000000006</v>
      </c>
      <c r="E176" s="18" t="s">
        <v>40</v>
      </c>
      <c r="G176" s="1" t="s">
        <v>17</v>
      </c>
      <c r="Q176" s="14"/>
      <c r="S176" s="16"/>
    </row>
    <row r="177" s="0" customFormat="1" ht="22.5">
      <c r="A177" s="17"/>
      <c r="B177" s="23" t="s">
        <v>60</v>
      </c>
      <c r="C177" s="24" t="s">
        <v>61</v>
      </c>
      <c r="D177" s="25">
        <v>50.520000000000003</v>
      </c>
      <c r="E177" s="18"/>
      <c r="G177" s="1" t="s">
        <v>17</v>
      </c>
      <c r="Q177" s="14"/>
      <c r="S177" s="16"/>
    </row>
    <row r="178" s="0" customFormat="1" ht="45">
      <c r="A178" s="17" t="s">
        <v>182</v>
      </c>
      <c r="B178" s="18" t="s">
        <v>67</v>
      </c>
      <c r="C178" s="19" t="s">
        <v>25</v>
      </c>
      <c r="D178" s="20">
        <v>148.59999999999999</v>
      </c>
      <c r="E178" s="18" t="s">
        <v>183</v>
      </c>
      <c r="G178" s="1" t="s">
        <v>17</v>
      </c>
      <c r="Q178" s="14"/>
      <c r="S178" s="16"/>
    </row>
    <row r="179" s="0" customFormat="1" ht="33.75">
      <c r="A179" s="17"/>
      <c r="B179" s="23" t="s">
        <v>69</v>
      </c>
      <c r="C179" s="24" t="s">
        <v>25</v>
      </c>
      <c r="D179" s="25">
        <v>150.09</v>
      </c>
      <c r="E179" s="18" t="s">
        <v>40</v>
      </c>
      <c r="G179" s="1" t="s">
        <v>17</v>
      </c>
      <c r="Q179" s="14"/>
      <c r="S179" s="16"/>
    </row>
    <row r="180" s="0" customFormat="1" ht="33.75">
      <c r="A180" s="17" t="s">
        <v>184</v>
      </c>
      <c r="B180" s="18" t="s">
        <v>71</v>
      </c>
      <c r="C180" s="19" t="s">
        <v>15</v>
      </c>
      <c r="D180" s="20">
        <v>85.900000000000006</v>
      </c>
      <c r="E180" s="18" t="s">
        <v>164</v>
      </c>
      <c r="G180" s="1" t="s">
        <v>17</v>
      </c>
      <c r="Q180" s="14"/>
      <c r="S180" s="16"/>
    </row>
    <row r="181" s="0" customFormat="1" ht="67.5">
      <c r="A181" s="17"/>
      <c r="B181" s="23" t="s">
        <v>72</v>
      </c>
      <c r="C181" s="24" t="s">
        <v>15</v>
      </c>
      <c r="D181" s="28">
        <v>88.477000000000004</v>
      </c>
      <c r="E181" s="18" t="s">
        <v>40</v>
      </c>
      <c r="G181" s="1" t="s">
        <v>17</v>
      </c>
      <c r="Q181" s="14"/>
      <c r="S181" s="16"/>
    </row>
    <row r="182" s="0" customFormat="1" ht="45">
      <c r="A182" s="17" t="s">
        <v>185</v>
      </c>
      <c r="B182" s="18" t="s">
        <v>74</v>
      </c>
      <c r="C182" s="19" t="s">
        <v>75</v>
      </c>
      <c r="D182" s="20">
        <v>20</v>
      </c>
      <c r="E182" s="18"/>
      <c r="G182" s="1" t="s">
        <v>17</v>
      </c>
      <c r="Q182" s="14"/>
      <c r="S182" s="16"/>
    </row>
    <row r="183" s="0" customFormat="1" ht="45">
      <c r="A183" s="17"/>
      <c r="B183" s="23" t="s">
        <v>76</v>
      </c>
      <c r="C183" s="24" t="s">
        <v>75</v>
      </c>
      <c r="D183" s="29">
        <v>20</v>
      </c>
      <c r="E183" s="18" t="s">
        <v>40</v>
      </c>
      <c r="G183" s="1" t="s">
        <v>17</v>
      </c>
      <c r="Q183" s="14"/>
      <c r="S183" s="16"/>
    </row>
    <row r="184" s="0" customFormat="1" ht="24.75">
      <c r="A184" s="13" t="s">
        <v>186</v>
      </c>
      <c r="B184" s="13"/>
      <c r="C184" s="13"/>
      <c r="D184" s="13"/>
      <c r="E184" s="13"/>
      <c r="Q184" s="14" t="s">
        <v>187</v>
      </c>
      <c r="S184" s="16"/>
    </row>
    <row r="185" s="0" customFormat="1" ht="12">
      <c r="A185" s="15" t="s">
        <v>12</v>
      </c>
      <c r="B185" s="15"/>
      <c r="C185" s="15"/>
      <c r="D185" s="15"/>
      <c r="E185" s="15"/>
      <c r="Q185" s="14"/>
      <c r="S185" s="16" t="s">
        <v>12</v>
      </c>
    </row>
    <row r="186" s="0" customFormat="1" ht="22.5">
      <c r="A186" s="17" t="s">
        <v>188</v>
      </c>
      <c r="B186" s="18" t="s">
        <v>14</v>
      </c>
      <c r="C186" s="19" t="s">
        <v>15</v>
      </c>
      <c r="D186" s="20">
        <v>884.29999999999995</v>
      </c>
      <c r="E186" s="18" t="s">
        <v>189</v>
      </c>
      <c r="G186" s="1" t="s">
        <v>17</v>
      </c>
      <c r="Q186" s="14"/>
      <c r="S186" s="16"/>
    </row>
    <row r="187" s="0" customFormat="1" ht="22.5">
      <c r="A187" s="17" t="s">
        <v>190</v>
      </c>
      <c r="B187" s="18" t="s">
        <v>19</v>
      </c>
      <c r="C187" s="19" t="s">
        <v>15</v>
      </c>
      <c r="D187" s="21">
        <v>884.29999999999995</v>
      </c>
      <c r="E187" s="18" t="s">
        <v>189</v>
      </c>
      <c r="G187" s="1" t="s">
        <v>17</v>
      </c>
      <c r="Q187" s="14"/>
      <c r="S187" s="16"/>
    </row>
    <row r="188" s="0" customFormat="1" ht="22.5">
      <c r="A188" s="17" t="s">
        <v>191</v>
      </c>
      <c r="B188" s="18" t="s">
        <v>21</v>
      </c>
      <c r="C188" s="19" t="s">
        <v>15</v>
      </c>
      <c r="D188" s="20">
        <v>248.69999999999999</v>
      </c>
      <c r="E188" s="18" t="s">
        <v>192</v>
      </c>
      <c r="G188" s="1" t="s">
        <v>17</v>
      </c>
      <c r="Q188" s="14"/>
      <c r="S188" s="16"/>
    </row>
    <row r="189" s="0" customFormat="1" ht="22.5" customHeight="1">
      <c r="A189" s="17" t="s">
        <v>193</v>
      </c>
      <c r="B189" s="18" t="s">
        <v>24</v>
      </c>
      <c r="C189" s="19" t="s">
        <v>25</v>
      </c>
      <c r="D189" s="20">
        <v>223.59999999999999</v>
      </c>
      <c r="E189" s="18" t="s">
        <v>194</v>
      </c>
      <c r="G189" s="1" t="s">
        <v>17</v>
      </c>
      <c r="Q189" s="14"/>
      <c r="S189" s="16"/>
    </row>
    <row r="190" s="0" customFormat="1" ht="22.5">
      <c r="A190" s="17" t="s">
        <v>195</v>
      </c>
      <c r="B190" s="18" t="s">
        <v>28</v>
      </c>
      <c r="C190" s="19" t="s">
        <v>15</v>
      </c>
      <c r="D190" s="20">
        <v>248.69999999999999</v>
      </c>
      <c r="E190" s="18" t="s">
        <v>192</v>
      </c>
      <c r="G190" s="1" t="s">
        <v>17</v>
      </c>
      <c r="Q190" s="14"/>
      <c r="S190" s="16"/>
    </row>
    <row r="191" s="0" customFormat="1" ht="22.5">
      <c r="A191" s="17" t="s">
        <v>196</v>
      </c>
      <c r="B191" s="18" t="s">
        <v>30</v>
      </c>
      <c r="C191" s="19" t="s">
        <v>15</v>
      </c>
      <c r="D191" s="20">
        <v>248.69999999999999</v>
      </c>
      <c r="E191" s="18" t="s">
        <v>192</v>
      </c>
      <c r="G191" s="1" t="s">
        <v>17</v>
      </c>
      <c r="Q191" s="14"/>
      <c r="S191" s="16"/>
    </row>
    <row r="192" s="0" customFormat="1" ht="22.5">
      <c r="A192" s="17" t="s">
        <v>197</v>
      </c>
      <c r="B192" s="18" t="s">
        <v>32</v>
      </c>
      <c r="C192" s="19" t="s">
        <v>33</v>
      </c>
      <c r="D192" s="22">
        <v>30.109000000000002</v>
      </c>
      <c r="E192" s="18" t="s">
        <v>198</v>
      </c>
      <c r="G192" s="1" t="s">
        <v>17</v>
      </c>
      <c r="Q192" s="14"/>
      <c r="S192" s="16"/>
    </row>
    <row r="193" s="0" customFormat="1" ht="33.75">
      <c r="A193" s="17" t="s">
        <v>199</v>
      </c>
      <c r="B193" s="18" t="s">
        <v>36</v>
      </c>
      <c r="C193" s="19" t="s">
        <v>33</v>
      </c>
      <c r="D193" s="22">
        <v>34.633000000000003</v>
      </c>
      <c r="E193" s="18" t="s">
        <v>200</v>
      </c>
      <c r="G193" s="1" t="s">
        <v>17</v>
      </c>
      <c r="Q193" s="14"/>
      <c r="S193" s="16"/>
    </row>
    <row r="194" s="0" customFormat="1" ht="101.25">
      <c r="A194" s="17" t="s">
        <v>201</v>
      </c>
      <c r="B194" s="18" t="s">
        <v>39</v>
      </c>
      <c r="C194" s="19" t="s">
        <v>33</v>
      </c>
      <c r="D194" s="22">
        <v>34.633000000000003</v>
      </c>
      <c r="E194" s="18" t="s">
        <v>40</v>
      </c>
      <c r="G194" s="1" t="s">
        <v>17</v>
      </c>
      <c r="Q194" s="14"/>
      <c r="S194" s="16"/>
    </row>
    <row r="195" s="0" customFormat="1" ht="12">
      <c r="A195" s="15" t="s">
        <v>41</v>
      </c>
      <c r="B195" s="15"/>
      <c r="C195" s="15"/>
      <c r="D195" s="15"/>
      <c r="E195" s="15"/>
      <c r="Q195" s="14"/>
      <c r="S195" s="16" t="s">
        <v>41</v>
      </c>
    </row>
    <row r="196" s="0" customFormat="1" ht="33.75">
      <c r="A196" s="17" t="s">
        <v>202</v>
      </c>
      <c r="B196" s="18" t="s">
        <v>43</v>
      </c>
      <c r="C196" s="19" t="s">
        <v>15</v>
      </c>
      <c r="D196" s="20">
        <v>248.69999999999999</v>
      </c>
      <c r="E196" s="18" t="s">
        <v>192</v>
      </c>
      <c r="G196" s="1" t="s">
        <v>17</v>
      </c>
      <c r="Q196" s="14"/>
      <c r="S196" s="16"/>
    </row>
    <row r="197" s="0" customFormat="1" ht="23.25" customHeight="1">
      <c r="A197" s="17" t="s">
        <v>203</v>
      </c>
      <c r="B197" s="18" t="s">
        <v>45</v>
      </c>
      <c r="C197" s="19" t="s">
        <v>15</v>
      </c>
      <c r="D197" s="20">
        <v>248.69999999999999</v>
      </c>
      <c r="E197" s="18" t="s">
        <v>192</v>
      </c>
      <c r="G197" s="1" t="s">
        <v>17</v>
      </c>
      <c r="Q197" s="14"/>
      <c r="S197" s="16"/>
    </row>
    <row r="198" s="0" customFormat="1" ht="45">
      <c r="A198" s="17"/>
      <c r="B198" s="23" t="s">
        <v>46</v>
      </c>
      <c r="C198" s="24" t="s">
        <v>15</v>
      </c>
      <c r="D198" s="25">
        <v>251.19</v>
      </c>
      <c r="E198" s="18" t="s">
        <v>40</v>
      </c>
      <c r="G198" s="1" t="s">
        <v>17</v>
      </c>
      <c r="Q198" s="14"/>
      <c r="S198" s="16"/>
    </row>
    <row r="199" s="0" customFormat="1" ht="22.5" customHeight="1">
      <c r="A199" s="17" t="s">
        <v>204</v>
      </c>
      <c r="B199" s="18" t="s">
        <v>48</v>
      </c>
      <c r="C199" s="19" t="s">
        <v>15</v>
      </c>
      <c r="D199" s="20">
        <v>248.69999999999999</v>
      </c>
      <c r="E199" s="18" t="s">
        <v>192</v>
      </c>
      <c r="G199" s="1" t="s">
        <v>17</v>
      </c>
      <c r="Q199" s="14"/>
      <c r="S199" s="16"/>
    </row>
    <row r="200" s="0" customFormat="1" ht="22.5">
      <c r="A200" s="17"/>
      <c r="B200" s="23" t="s">
        <v>49</v>
      </c>
      <c r="C200" s="24" t="s">
        <v>50</v>
      </c>
      <c r="D200" s="25">
        <f>5.07+20.29</f>
        <v>25.359999999999999</v>
      </c>
      <c r="E200" s="18" t="s">
        <v>40</v>
      </c>
      <c r="G200" s="1" t="s">
        <v>17</v>
      </c>
      <c r="Q200" s="14"/>
      <c r="S200" s="16"/>
    </row>
    <row r="201" s="0" customFormat="1" ht="21.75" customHeight="1">
      <c r="A201" s="17" t="s">
        <v>205</v>
      </c>
      <c r="B201" s="18" t="s">
        <v>52</v>
      </c>
      <c r="C201" s="19" t="s">
        <v>15</v>
      </c>
      <c r="D201" s="20">
        <v>248.69999999999999</v>
      </c>
      <c r="E201" s="18" t="s">
        <v>192</v>
      </c>
      <c r="G201" s="1" t="s">
        <v>17</v>
      </c>
      <c r="Q201" s="14"/>
      <c r="S201" s="16"/>
    </row>
    <row r="202" s="0" customFormat="1" ht="12">
      <c r="A202" s="17"/>
      <c r="B202" s="23" t="s">
        <v>53</v>
      </c>
      <c r="C202" s="24" t="s">
        <v>15</v>
      </c>
      <c r="D202" s="25">
        <v>261.13999999999999</v>
      </c>
      <c r="E202" s="18" t="s">
        <v>40</v>
      </c>
      <c r="G202" s="1" t="s">
        <v>17</v>
      </c>
      <c r="Q202" s="14"/>
      <c r="S202" s="16"/>
    </row>
    <row r="203" s="0" customFormat="1" ht="22.5">
      <c r="A203" s="17"/>
      <c r="B203" s="23" t="s">
        <v>54</v>
      </c>
      <c r="C203" s="24" t="s">
        <v>15</v>
      </c>
      <c r="D203" s="25">
        <v>254.91999999999999</v>
      </c>
      <c r="E203" s="18" t="s">
        <v>40</v>
      </c>
      <c r="G203" s="1" t="s">
        <v>17</v>
      </c>
      <c r="Q203" s="14"/>
      <c r="S203" s="16"/>
    </row>
    <row r="204" s="0" customFormat="1" ht="24" customHeight="1">
      <c r="A204" s="17" t="s">
        <v>206</v>
      </c>
      <c r="B204" s="18" t="s">
        <v>56</v>
      </c>
      <c r="C204" s="19" t="s">
        <v>25</v>
      </c>
      <c r="D204" s="20">
        <v>223.59999999999999</v>
      </c>
      <c r="E204" s="18" t="s">
        <v>194</v>
      </c>
      <c r="G204" s="1" t="s">
        <v>17</v>
      </c>
      <c r="Q204" s="14"/>
      <c r="S204" s="16"/>
    </row>
    <row r="205" s="0" customFormat="1" ht="22.5">
      <c r="A205" s="17"/>
      <c r="B205" s="23" t="s">
        <v>57</v>
      </c>
      <c r="C205" s="24" t="s">
        <v>25</v>
      </c>
      <c r="D205" s="25">
        <v>225.84</v>
      </c>
      <c r="E205" s="18" t="s">
        <v>40</v>
      </c>
      <c r="G205" s="1" t="s">
        <v>17</v>
      </c>
      <c r="Q205" s="14"/>
      <c r="S205" s="16"/>
    </row>
    <row r="206" s="0" customFormat="1" ht="56.25">
      <c r="A206" s="17" t="s">
        <v>207</v>
      </c>
      <c r="B206" s="18" t="s">
        <v>59</v>
      </c>
      <c r="C206" s="19" t="s">
        <v>15</v>
      </c>
      <c r="D206" s="20">
        <v>884.29999999999995</v>
      </c>
      <c r="E206" s="18" t="s">
        <v>189</v>
      </c>
      <c r="G206" s="1" t="s">
        <v>17</v>
      </c>
      <c r="Q206" s="14"/>
      <c r="S206" s="16"/>
    </row>
    <row r="207" s="0" customFormat="1" ht="22.5">
      <c r="A207" s="17"/>
      <c r="B207" s="23" t="s">
        <v>60</v>
      </c>
      <c r="C207" s="24" t="s">
        <v>61</v>
      </c>
      <c r="D207" s="25">
        <v>91.079999999999998</v>
      </c>
      <c r="E207" s="18"/>
      <c r="G207" s="1" t="s">
        <v>17</v>
      </c>
      <c r="Q207" s="14"/>
      <c r="S207" s="16"/>
    </row>
    <row r="208" s="0" customFormat="1" ht="45">
      <c r="A208" s="17"/>
      <c r="B208" s="23" t="s">
        <v>62</v>
      </c>
      <c r="C208" s="24" t="s">
        <v>61</v>
      </c>
      <c r="D208" s="26">
        <v>7958.6999999999998</v>
      </c>
      <c r="E208" s="18"/>
      <c r="G208" s="1" t="s">
        <v>17</v>
      </c>
      <c r="Q208" s="14"/>
      <c r="S208" s="16"/>
    </row>
    <row r="209" s="0" customFormat="1" ht="45">
      <c r="A209" s="17" t="s">
        <v>208</v>
      </c>
      <c r="B209" s="18" t="s">
        <v>64</v>
      </c>
      <c r="C209" s="19" t="s">
        <v>15</v>
      </c>
      <c r="D209" s="20">
        <v>884.29999999999995</v>
      </c>
      <c r="E209" s="18" t="s">
        <v>189</v>
      </c>
      <c r="G209" s="1" t="s">
        <v>17</v>
      </c>
      <c r="Q209" s="14"/>
      <c r="S209" s="16"/>
    </row>
    <row r="210" s="0" customFormat="1" ht="22.5">
      <c r="A210" s="17"/>
      <c r="B210" s="23" t="s">
        <v>65</v>
      </c>
      <c r="C210" s="24" t="s">
        <v>33</v>
      </c>
      <c r="D210" s="27">
        <v>0.26529999999999998</v>
      </c>
      <c r="E210" s="18" t="s">
        <v>40</v>
      </c>
      <c r="G210" s="1" t="s">
        <v>17</v>
      </c>
      <c r="Q210" s="14"/>
      <c r="S210" s="16"/>
    </row>
    <row r="211" s="0" customFormat="1" ht="22.5">
      <c r="A211" s="17"/>
      <c r="B211" s="23" t="s">
        <v>60</v>
      </c>
      <c r="C211" s="24" t="s">
        <v>61</v>
      </c>
      <c r="D211" s="25">
        <v>176.86000000000001</v>
      </c>
      <c r="E211" s="18"/>
      <c r="G211" s="1" t="s">
        <v>17</v>
      </c>
      <c r="Q211" s="14"/>
      <c r="S211" s="16"/>
    </row>
    <row r="212" s="0" customFormat="1" ht="45">
      <c r="A212" s="17" t="s">
        <v>209</v>
      </c>
      <c r="B212" s="18" t="s">
        <v>67</v>
      </c>
      <c r="C212" s="19" t="s">
        <v>25</v>
      </c>
      <c r="D212" s="20">
        <v>447.19999999999999</v>
      </c>
      <c r="E212" s="18" t="s">
        <v>210</v>
      </c>
      <c r="G212" s="1" t="s">
        <v>17</v>
      </c>
      <c r="Q212" s="14"/>
      <c r="S212" s="16"/>
    </row>
    <row r="213" s="0" customFormat="1" ht="33.75">
      <c r="A213" s="17"/>
      <c r="B213" s="23" t="s">
        <v>69</v>
      </c>
      <c r="C213" s="24" t="s">
        <v>25</v>
      </c>
      <c r="D213" s="25">
        <v>451.67000000000002</v>
      </c>
      <c r="E213" s="18" t="s">
        <v>40</v>
      </c>
      <c r="G213" s="1" t="s">
        <v>17</v>
      </c>
      <c r="Q213" s="14"/>
      <c r="S213" s="16"/>
    </row>
    <row r="214" s="0" customFormat="1" ht="22.5" customHeight="1">
      <c r="A214" s="17" t="s">
        <v>211</v>
      </c>
      <c r="B214" s="18" t="s">
        <v>71</v>
      </c>
      <c r="C214" s="19" t="s">
        <v>15</v>
      </c>
      <c r="D214" s="20">
        <v>248.69999999999999</v>
      </c>
      <c r="E214" s="18" t="s">
        <v>192</v>
      </c>
      <c r="G214" s="1" t="s">
        <v>17</v>
      </c>
      <c r="Q214" s="14"/>
      <c r="S214" s="16"/>
    </row>
    <row r="215" s="0" customFormat="1" ht="67.5">
      <c r="A215" s="17"/>
      <c r="B215" s="23" t="s">
        <v>72</v>
      </c>
      <c r="C215" s="24" t="s">
        <v>15</v>
      </c>
      <c r="D215" s="25">
        <v>256.16000000000003</v>
      </c>
      <c r="E215" s="18" t="s">
        <v>40</v>
      </c>
      <c r="G215" s="1" t="s">
        <v>17</v>
      </c>
      <c r="Q215" s="14"/>
      <c r="S215" s="16"/>
    </row>
    <row r="216" s="0" customFormat="1" ht="45">
      <c r="A216" s="17" t="s">
        <v>212</v>
      </c>
      <c r="B216" s="18" t="s">
        <v>74</v>
      </c>
      <c r="C216" s="19" t="s">
        <v>75</v>
      </c>
      <c r="D216" s="20">
        <v>52</v>
      </c>
      <c r="E216" s="18"/>
      <c r="G216" s="1" t="s">
        <v>17</v>
      </c>
      <c r="Q216" s="14"/>
      <c r="S216" s="16"/>
    </row>
    <row r="217" s="0" customFormat="1" ht="45">
      <c r="A217" s="17"/>
      <c r="B217" s="23" t="s">
        <v>76</v>
      </c>
      <c r="C217" s="24" t="s">
        <v>75</v>
      </c>
      <c r="D217" s="29">
        <v>52</v>
      </c>
      <c r="E217" s="18" t="s">
        <v>40</v>
      </c>
      <c r="G217" s="1" t="s">
        <v>17</v>
      </c>
      <c r="Q217" s="14"/>
      <c r="S217" s="16"/>
    </row>
    <row r="218" s="0" customFormat="1" ht="12">
      <c r="A218" s="13" t="s">
        <v>213</v>
      </c>
      <c r="B218" s="13"/>
      <c r="C218" s="13"/>
      <c r="D218" s="13"/>
      <c r="E218" s="13"/>
      <c r="Q218" s="14" t="s">
        <v>214</v>
      </c>
      <c r="S218" s="16"/>
    </row>
    <row r="219" s="0" customFormat="1" ht="12">
      <c r="A219" s="15" t="s">
        <v>12</v>
      </c>
      <c r="B219" s="15"/>
      <c r="C219" s="15"/>
      <c r="D219" s="15"/>
      <c r="E219" s="15"/>
      <c r="Q219" s="14"/>
      <c r="S219" s="16" t="s">
        <v>12</v>
      </c>
    </row>
    <row r="220" s="0" customFormat="1" ht="12">
      <c r="A220" s="17" t="s">
        <v>215</v>
      </c>
      <c r="B220" s="18" t="s">
        <v>14</v>
      </c>
      <c r="C220" s="19" t="s">
        <v>15</v>
      </c>
      <c r="D220" s="20">
        <v>59.399999999999999</v>
      </c>
      <c r="E220" s="18" t="s">
        <v>216</v>
      </c>
      <c r="G220" s="1" t="s">
        <v>17</v>
      </c>
      <c r="Q220" s="14"/>
      <c r="S220" s="16"/>
    </row>
    <row r="221" s="0" customFormat="1" ht="22.5">
      <c r="A221" s="17" t="s">
        <v>217</v>
      </c>
      <c r="B221" s="18" t="s">
        <v>19</v>
      </c>
      <c r="C221" s="19" t="s">
        <v>15</v>
      </c>
      <c r="D221" s="21">
        <v>59.399999999999999</v>
      </c>
      <c r="E221" s="18" t="s">
        <v>218</v>
      </c>
      <c r="G221" s="1" t="s">
        <v>17</v>
      </c>
      <c r="Q221" s="14"/>
      <c r="S221" s="16"/>
    </row>
    <row r="222" s="0" customFormat="1" ht="22.5">
      <c r="A222" s="17" t="s">
        <v>219</v>
      </c>
      <c r="B222" s="18" t="s">
        <v>21</v>
      </c>
      <c r="C222" s="19" t="s">
        <v>15</v>
      </c>
      <c r="D222" s="20">
        <v>16.5</v>
      </c>
      <c r="E222" s="18" t="s">
        <v>220</v>
      </c>
      <c r="G222" s="1" t="s">
        <v>17</v>
      </c>
      <c r="Q222" s="14"/>
      <c r="S222" s="16"/>
    </row>
    <row r="223" s="0" customFormat="1" ht="22.5">
      <c r="A223" s="17" t="s">
        <v>221</v>
      </c>
      <c r="B223" s="18" t="s">
        <v>24</v>
      </c>
      <c r="C223" s="19" t="s">
        <v>25</v>
      </c>
      <c r="D223" s="20">
        <v>17.5</v>
      </c>
      <c r="E223" s="18" t="s">
        <v>222</v>
      </c>
      <c r="G223" s="1" t="s">
        <v>17</v>
      </c>
      <c r="Q223" s="14"/>
      <c r="S223" s="16"/>
    </row>
    <row r="224" s="0" customFormat="1" ht="22.5">
      <c r="A224" s="17" t="s">
        <v>223</v>
      </c>
      <c r="B224" s="18" t="s">
        <v>28</v>
      </c>
      <c r="C224" s="19" t="s">
        <v>15</v>
      </c>
      <c r="D224" s="20">
        <v>16.5</v>
      </c>
      <c r="E224" s="18" t="s">
        <v>220</v>
      </c>
      <c r="G224" s="1" t="s">
        <v>17</v>
      </c>
      <c r="Q224" s="14"/>
      <c r="S224" s="16"/>
    </row>
    <row r="225" s="0" customFormat="1" ht="22.5">
      <c r="A225" s="17" t="s">
        <v>224</v>
      </c>
      <c r="B225" s="18" t="s">
        <v>30</v>
      </c>
      <c r="C225" s="19" t="s">
        <v>15</v>
      </c>
      <c r="D225" s="20">
        <v>16.5</v>
      </c>
      <c r="E225" s="18" t="s">
        <v>220</v>
      </c>
      <c r="G225" s="1" t="s">
        <v>17</v>
      </c>
      <c r="Q225" s="14"/>
      <c r="S225" s="16"/>
    </row>
    <row r="226" s="0" customFormat="1" ht="22.5">
      <c r="A226" s="17" t="s">
        <v>225</v>
      </c>
      <c r="B226" s="18" t="s">
        <v>32</v>
      </c>
      <c r="C226" s="19" t="s">
        <v>33</v>
      </c>
      <c r="D226" s="22">
        <v>1.998</v>
      </c>
      <c r="E226" s="18" t="s">
        <v>226</v>
      </c>
      <c r="G226" s="1" t="s">
        <v>17</v>
      </c>
      <c r="Q226" s="14"/>
      <c r="S226" s="16"/>
    </row>
    <row r="227" s="0" customFormat="1" ht="33.75">
      <c r="A227" s="17" t="s">
        <v>227</v>
      </c>
      <c r="B227" s="18" t="s">
        <v>36</v>
      </c>
      <c r="C227" s="19" t="s">
        <v>33</v>
      </c>
      <c r="D227" s="22">
        <v>2.3010000000000002</v>
      </c>
      <c r="E227" s="18" t="s">
        <v>228</v>
      </c>
      <c r="G227" s="1" t="s">
        <v>17</v>
      </c>
      <c r="Q227" s="14"/>
      <c r="S227" s="16"/>
    </row>
    <row r="228" s="0" customFormat="1" ht="101.25">
      <c r="A228" s="17" t="s">
        <v>229</v>
      </c>
      <c r="B228" s="18" t="s">
        <v>39</v>
      </c>
      <c r="C228" s="19" t="s">
        <v>33</v>
      </c>
      <c r="D228" s="22">
        <v>2.3010000000000002</v>
      </c>
      <c r="E228" s="18" t="s">
        <v>40</v>
      </c>
      <c r="G228" s="1" t="s">
        <v>17</v>
      </c>
      <c r="Q228" s="14"/>
      <c r="S228" s="16"/>
    </row>
    <row r="229" s="0" customFormat="1" ht="12">
      <c r="A229" s="15" t="s">
        <v>41</v>
      </c>
      <c r="B229" s="15"/>
      <c r="C229" s="15"/>
      <c r="D229" s="15"/>
      <c r="E229" s="15"/>
      <c r="Q229" s="14"/>
      <c r="S229" s="16" t="s">
        <v>41</v>
      </c>
    </row>
    <row r="230" s="0" customFormat="1" ht="33.75">
      <c r="A230" s="17" t="s">
        <v>230</v>
      </c>
      <c r="B230" s="18" t="s">
        <v>43</v>
      </c>
      <c r="C230" s="19" t="s">
        <v>15</v>
      </c>
      <c r="D230" s="20">
        <v>16.5</v>
      </c>
      <c r="E230" s="18" t="s">
        <v>220</v>
      </c>
      <c r="G230" s="1" t="s">
        <v>17</v>
      </c>
      <c r="Q230" s="14"/>
      <c r="S230" s="16"/>
    </row>
    <row r="231" s="0" customFormat="1" ht="22.5">
      <c r="A231" s="17" t="s">
        <v>231</v>
      </c>
      <c r="B231" s="18" t="s">
        <v>45</v>
      </c>
      <c r="C231" s="19" t="s">
        <v>15</v>
      </c>
      <c r="D231" s="20">
        <v>16.5</v>
      </c>
      <c r="E231" s="18" t="s">
        <v>220</v>
      </c>
      <c r="G231" s="1" t="s">
        <v>17</v>
      </c>
      <c r="Q231" s="14"/>
      <c r="S231" s="16"/>
    </row>
    <row r="232" s="0" customFormat="1" ht="45">
      <c r="A232" s="17"/>
      <c r="B232" s="23" t="s">
        <v>46</v>
      </c>
      <c r="C232" s="24" t="s">
        <v>15</v>
      </c>
      <c r="D232" s="25">
        <v>16.670000000000002</v>
      </c>
      <c r="E232" s="18" t="s">
        <v>40</v>
      </c>
      <c r="G232" s="1" t="s">
        <v>17</v>
      </c>
      <c r="Q232" s="14"/>
      <c r="S232" s="16"/>
    </row>
    <row r="233" s="0" customFormat="1" ht="22.5">
      <c r="A233" s="17" t="s">
        <v>232</v>
      </c>
      <c r="B233" s="18" t="s">
        <v>48</v>
      </c>
      <c r="C233" s="19" t="s">
        <v>15</v>
      </c>
      <c r="D233" s="20">
        <v>16.5</v>
      </c>
      <c r="E233" s="18" t="s">
        <v>220</v>
      </c>
      <c r="G233" s="1" t="s">
        <v>17</v>
      </c>
      <c r="Q233" s="14"/>
      <c r="S233" s="16"/>
    </row>
    <row r="234" s="0" customFormat="1" ht="22.5">
      <c r="A234" s="17"/>
      <c r="B234" s="23" t="s">
        <v>49</v>
      </c>
      <c r="C234" s="24" t="s">
        <v>50</v>
      </c>
      <c r="D234" s="25">
        <f>0.34+1.35</f>
        <v>1.6900000000000002</v>
      </c>
      <c r="E234" s="18" t="s">
        <v>40</v>
      </c>
      <c r="G234" s="1" t="s">
        <v>17</v>
      </c>
      <c r="Q234" s="14"/>
      <c r="S234" s="16"/>
    </row>
    <row r="235" s="0" customFormat="1" ht="22.5">
      <c r="A235" s="17" t="s">
        <v>233</v>
      </c>
      <c r="B235" s="18" t="s">
        <v>52</v>
      </c>
      <c r="C235" s="19" t="s">
        <v>15</v>
      </c>
      <c r="D235" s="20">
        <v>16.5</v>
      </c>
      <c r="E235" s="18" t="s">
        <v>220</v>
      </c>
      <c r="G235" s="1" t="s">
        <v>17</v>
      </c>
      <c r="Q235" s="14"/>
      <c r="S235" s="16"/>
    </row>
    <row r="236" s="0" customFormat="1" ht="12">
      <c r="A236" s="17"/>
      <c r="B236" s="23" t="s">
        <v>53</v>
      </c>
      <c r="C236" s="24" t="s">
        <v>15</v>
      </c>
      <c r="D236" s="25">
        <v>17.329999999999998</v>
      </c>
      <c r="E236" s="18" t="s">
        <v>40</v>
      </c>
      <c r="G236" s="1" t="s">
        <v>17</v>
      </c>
      <c r="Q236" s="14"/>
      <c r="S236" s="16"/>
    </row>
    <row r="237" s="0" customFormat="1" ht="22.5">
      <c r="A237" s="17"/>
      <c r="B237" s="23" t="s">
        <v>54</v>
      </c>
      <c r="C237" s="24" t="s">
        <v>15</v>
      </c>
      <c r="D237" s="25">
        <v>16.91</v>
      </c>
      <c r="E237" s="18" t="s">
        <v>40</v>
      </c>
      <c r="G237" s="1" t="s">
        <v>17</v>
      </c>
      <c r="Q237" s="14"/>
      <c r="S237" s="16"/>
    </row>
    <row r="238" s="0" customFormat="1" ht="33.75">
      <c r="A238" s="17" t="s">
        <v>234</v>
      </c>
      <c r="B238" s="18" t="s">
        <v>56</v>
      </c>
      <c r="C238" s="19" t="s">
        <v>25</v>
      </c>
      <c r="D238" s="20">
        <v>17.5</v>
      </c>
      <c r="E238" s="18" t="s">
        <v>222</v>
      </c>
      <c r="G238" s="1" t="s">
        <v>17</v>
      </c>
      <c r="Q238" s="14"/>
      <c r="S238" s="16"/>
    </row>
    <row r="239" s="0" customFormat="1" ht="22.5">
      <c r="A239" s="17"/>
      <c r="B239" s="23" t="s">
        <v>57</v>
      </c>
      <c r="C239" s="24" t="s">
        <v>25</v>
      </c>
      <c r="D239" s="25">
        <v>17.68</v>
      </c>
      <c r="E239" s="18" t="s">
        <v>40</v>
      </c>
      <c r="G239" s="1" t="s">
        <v>17</v>
      </c>
      <c r="Q239" s="14"/>
      <c r="S239" s="16"/>
    </row>
    <row r="240" s="0" customFormat="1" ht="56.25">
      <c r="A240" s="17" t="s">
        <v>235</v>
      </c>
      <c r="B240" s="18" t="s">
        <v>59</v>
      </c>
      <c r="C240" s="19" t="s">
        <v>15</v>
      </c>
      <c r="D240" s="20">
        <v>59.399999999999999</v>
      </c>
      <c r="E240" s="18" t="s">
        <v>218</v>
      </c>
      <c r="G240" s="1" t="s">
        <v>17</v>
      </c>
      <c r="Q240" s="14"/>
      <c r="S240" s="16"/>
    </row>
    <row r="241" s="0" customFormat="1" ht="22.5">
      <c r="A241" s="17"/>
      <c r="B241" s="23" t="s">
        <v>60</v>
      </c>
      <c r="C241" s="24" t="s">
        <v>61</v>
      </c>
      <c r="D241" s="25">
        <v>6.1200000000000001</v>
      </c>
      <c r="E241" s="18"/>
      <c r="G241" s="1" t="s">
        <v>17</v>
      </c>
      <c r="Q241" s="14"/>
      <c r="S241" s="16"/>
    </row>
    <row r="242" s="0" customFormat="1" ht="45">
      <c r="A242" s="17"/>
      <c r="B242" s="23" t="s">
        <v>62</v>
      </c>
      <c r="C242" s="24" t="s">
        <v>61</v>
      </c>
      <c r="D242" s="26">
        <v>534.60000000000002</v>
      </c>
      <c r="E242" s="18"/>
      <c r="G242" s="1" t="s">
        <v>17</v>
      </c>
      <c r="Q242" s="14"/>
      <c r="S242" s="16"/>
    </row>
    <row r="243" s="0" customFormat="1" ht="45">
      <c r="A243" s="17" t="s">
        <v>236</v>
      </c>
      <c r="B243" s="18" t="s">
        <v>64</v>
      </c>
      <c r="C243" s="19" t="s">
        <v>15</v>
      </c>
      <c r="D243" s="20">
        <v>59.399999999999999</v>
      </c>
      <c r="E243" s="18" t="s">
        <v>218</v>
      </c>
      <c r="G243" s="1" t="s">
        <v>17</v>
      </c>
      <c r="Q243" s="14"/>
      <c r="S243" s="16"/>
    </row>
    <row r="244" s="0" customFormat="1" ht="22.5">
      <c r="A244" s="17"/>
      <c r="B244" s="23" t="s">
        <v>65</v>
      </c>
      <c r="C244" s="24" t="s">
        <v>33</v>
      </c>
      <c r="D244" s="27">
        <v>0.0178</v>
      </c>
      <c r="E244" s="18" t="s">
        <v>40</v>
      </c>
      <c r="G244" s="1" t="s">
        <v>17</v>
      </c>
      <c r="Q244" s="14"/>
      <c r="S244" s="16"/>
    </row>
    <row r="245" s="0" customFormat="1" ht="22.5">
      <c r="A245" s="17"/>
      <c r="B245" s="23" t="s">
        <v>60</v>
      </c>
      <c r="C245" s="24" t="s">
        <v>61</v>
      </c>
      <c r="D245" s="25">
        <v>11.880000000000001</v>
      </c>
      <c r="E245" s="18"/>
      <c r="G245" s="1" t="s">
        <v>17</v>
      </c>
      <c r="Q245" s="14"/>
      <c r="S245" s="16"/>
    </row>
    <row r="246" s="0" customFormat="1" ht="45">
      <c r="A246" s="17" t="s">
        <v>237</v>
      </c>
      <c r="B246" s="18" t="s">
        <v>67</v>
      </c>
      <c r="C246" s="19" t="s">
        <v>25</v>
      </c>
      <c r="D246" s="20">
        <v>35</v>
      </c>
      <c r="E246" s="18" t="s">
        <v>238</v>
      </c>
      <c r="G246" s="1" t="s">
        <v>17</v>
      </c>
      <c r="Q246" s="14"/>
      <c r="S246" s="16"/>
    </row>
    <row r="247" s="0" customFormat="1" ht="33.75">
      <c r="A247" s="17"/>
      <c r="B247" s="23" t="s">
        <v>69</v>
      </c>
      <c r="C247" s="24" t="s">
        <v>25</v>
      </c>
      <c r="D247" s="25">
        <v>35.350000000000001</v>
      </c>
      <c r="E247" s="18" t="s">
        <v>40</v>
      </c>
      <c r="G247" s="1" t="s">
        <v>17</v>
      </c>
      <c r="Q247" s="14"/>
      <c r="S247" s="16"/>
    </row>
    <row r="248" s="0" customFormat="1" ht="33.75">
      <c r="A248" s="17" t="s">
        <v>239</v>
      </c>
      <c r="B248" s="18" t="s">
        <v>71</v>
      </c>
      <c r="C248" s="19" t="s">
        <v>15</v>
      </c>
      <c r="D248" s="20">
        <v>16.5</v>
      </c>
      <c r="E248" s="18" t="s">
        <v>220</v>
      </c>
      <c r="G248" s="1" t="s">
        <v>17</v>
      </c>
      <c r="Q248" s="14"/>
      <c r="S248" s="16"/>
    </row>
    <row r="249" s="0" customFormat="1" ht="67.5">
      <c r="A249" s="17"/>
      <c r="B249" s="23" t="s">
        <v>72</v>
      </c>
      <c r="C249" s="24" t="s">
        <v>15</v>
      </c>
      <c r="D249" s="29">
        <v>17</v>
      </c>
      <c r="E249" s="18" t="s">
        <v>40</v>
      </c>
      <c r="G249" s="1" t="s">
        <v>17</v>
      </c>
      <c r="Q249" s="14"/>
      <c r="S249" s="16"/>
    </row>
    <row r="250" s="0" customFormat="1" ht="45">
      <c r="A250" s="17" t="s">
        <v>240</v>
      </c>
      <c r="B250" s="18" t="s">
        <v>74</v>
      </c>
      <c r="C250" s="19" t="s">
        <v>75</v>
      </c>
      <c r="D250" s="20">
        <v>6</v>
      </c>
      <c r="E250" s="18"/>
      <c r="G250" s="1" t="s">
        <v>17</v>
      </c>
      <c r="Q250" s="14"/>
      <c r="S250" s="16"/>
    </row>
    <row r="251" s="0" customFormat="1" ht="45">
      <c r="A251" s="17"/>
      <c r="B251" s="23" t="s">
        <v>76</v>
      </c>
      <c r="C251" s="24" t="s">
        <v>75</v>
      </c>
      <c r="D251" s="29">
        <v>6</v>
      </c>
      <c r="E251" s="18" t="s">
        <v>40</v>
      </c>
      <c r="G251" s="1" t="s">
        <v>17</v>
      </c>
      <c r="Q251" s="14"/>
      <c r="S251" s="16"/>
    </row>
    <row r="252" s="0" customFormat="1" ht="12">
      <c r="A252" s="13" t="s">
        <v>241</v>
      </c>
      <c r="B252" s="13"/>
      <c r="C252" s="13"/>
      <c r="D252" s="13"/>
      <c r="E252" s="13"/>
      <c r="Q252" s="14" t="s">
        <v>242</v>
      </c>
      <c r="S252" s="16"/>
    </row>
    <row r="253" s="0" customFormat="1" ht="12">
      <c r="A253" s="15" t="s">
        <v>12</v>
      </c>
      <c r="B253" s="15"/>
      <c r="C253" s="15"/>
      <c r="D253" s="15"/>
      <c r="E253" s="15"/>
      <c r="Q253" s="14"/>
      <c r="S253" s="16" t="s">
        <v>12</v>
      </c>
    </row>
    <row r="254" s="0" customFormat="1" ht="12">
      <c r="A254" s="17" t="s">
        <v>243</v>
      </c>
      <c r="B254" s="18" t="s">
        <v>14</v>
      </c>
      <c r="C254" s="19" t="s">
        <v>15</v>
      </c>
      <c r="D254" s="20">
        <v>132.40000000000001</v>
      </c>
      <c r="E254" s="18" t="s">
        <v>244</v>
      </c>
      <c r="G254" s="1" t="s">
        <v>17</v>
      </c>
      <c r="Q254" s="14"/>
      <c r="S254" s="16"/>
    </row>
    <row r="255" s="0" customFormat="1" ht="22.5">
      <c r="A255" s="17" t="s">
        <v>245</v>
      </c>
      <c r="B255" s="18" t="s">
        <v>19</v>
      </c>
      <c r="C255" s="19" t="s">
        <v>15</v>
      </c>
      <c r="D255" s="21">
        <v>132.40000000000001</v>
      </c>
      <c r="E255" s="18" t="s">
        <v>244</v>
      </c>
      <c r="G255" s="1" t="s">
        <v>17</v>
      </c>
      <c r="Q255" s="14"/>
      <c r="S255" s="16"/>
    </row>
    <row r="256" s="0" customFormat="1" ht="22.5">
      <c r="A256" s="17" t="s">
        <v>246</v>
      </c>
      <c r="B256" s="18" t="s">
        <v>21</v>
      </c>
      <c r="C256" s="19" t="s">
        <v>15</v>
      </c>
      <c r="D256" s="20">
        <v>45.5</v>
      </c>
      <c r="E256" s="18" t="s">
        <v>247</v>
      </c>
      <c r="G256" s="1" t="s">
        <v>17</v>
      </c>
      <c r="Q256" s="14"/>
      <c r="S256" s="16"/>
    </row>
    <row r="257" s="0" customFormat="1" ht="21">
      <c r="A257" s="17" t="s">
        <v>248</v>
      </c>
      <c r="B257" s="18" t="s">
        <v>24</v>
      </c>
      <c r="C257" s="19" t="s">
        <v>25</v>
      </c>
      <c r="D257" s="20">
        <v>39</v>
      </c>
      <c r="E257" s="18" t="s">
        <v>249</v>
      </c>
      <c r="G257" s="1" t="s">
        <v>17</v>
      </c>
      <c r="Q257" s="14"/>
      <c r="S257" s="16"/>
    </row>
    <row r="258" s="0" customFormat="1" ht="21">
      <c r="A258" s="17" t="s">
        <v>250</v>
      </c>
      <c r="B258" s="18" t="s">
        <v>28</v>
      </c>
      <c r="C258" s="19" t="s">
        <v>15</v>
      </c>
      <c r="D258" s="20">
        <v>45.5</v>
      </c>
      <c r="E258" s="18" t="s">
        <v>247</v>
      </c>
      <c r="G258" s="1" t="s">
        <v>17</v>
      </c>
      <c r="Q258" s="14"/>
      <c r="S258" s="16"/>
    </row>
    <row r="259" s="0" customFormat="1" ht="21">
      <c r="A259" s="17" t="s">
        <v>251</v>
      </c>
      <c r="B259" s="18" t="s">
        <v>30</v>
      </c>
      <c r="C259" s="19" t="s">
        <v>15</v>
      </c>
      <c r="D259" s="20">
        <v>45.5</v>
      </c>
      <c r="E259" s="18" t="s">
        <v>247</v>
      </c>
      <c r="G259" s="1" t="s">
        <v>17</v>
      </c>
      <c r="Q259" s="14"/>
      <c r="S259" s="16"/>
    </row>
    <row r="260" s="0" customFormat="1" ht="22.5">
      <c r="A260" s="17" t="s">
        <v>252</v>
      </c>
      <c r="B260" s="18" t="s">
        <v>32</v>
      </c>
      <c r="C260" s="19" t="s">
        <v>33</v>
      </c>
      <c r="D260" s="21">
        <v>5.5</v>
      </c>
      <c r="E260" s="18" t="s">
        <v>253</v>
      </c>
      <c r="G260" s="1" t="s">
        <v>17</v>
      </c>
      <c r="Q260" s="14"/>
      <c r="S260" s="16"/>
    </row>
    <row r="261" s="0" customFormat="1" ht="21">
      <c r="A261" s="17" t="s">
        <v>254</v>
      </c>
      <c r="B261" s="18" t="s">
        <v>36</v>
      </c>
      <c r="C261" s="19" t="s">
        <v>33</v>
      </c>
      <c r="D261" s="22">
        <v>6.3250000000000002</v>
      </c>
      <c r="E261" s="18" t="s">
        <v>255</v>
      </c>
      <c r="G261" s="1" t="s">
        <v>17</v>
      </c>
      <c r="Q261" s="14"/>
      <c r="S261" s="16"/>
    </row>
    <row r="262" s="0" customFormat="1" ht="73.5">
      <c r="A262" s="17" t="s">
        <v>256</v>
      </c>
      <c r="B262" s="18" t="s">
        <v>39</v>
      </c>
      <c r="C262" s="19" t="s">
        <v>33</v>
      </c>
      <c r="D262" s="22">
        <v>6.3250000000000002</v>
      </c>
      <c r="E262" s="18" t="s">
        <v>40</v>
      </c>
      <c r="G262" s="1" t="s">
        <v>17</v>
      </c>
      <c r="Q262" s="14"/>
      <c r="S262" s="16"/>
    </row>
    <row r="263" s="0" customFormat="1" ht="12">
      <c r="A263" s="15" t="s">
        <v>41</v>
      </c>
      <c r="B263" s="15"/>
      <c r="C263" s="15"/>
      <c r="D263" s="15"/>
      <c r="E263" s="15"/>
      <c r="Q263" s="14"/>
      <c r="S263" s="16" t="s">
        <v>41</v>
      </c>
    </row>
    <row r="264" s="0" customFormat="1" ht="21">
      <c r="A264" s="17" t="s">
        <v>257</v>
      </c>
      <c r="B264" s="18" t="s">
        <v>43</v>
      </c>
      <c r="C264" s="19" t="s">
        <v>15</v>
      </c>
      <c r="D264" s="20">
        <v>45.5</v>
      </c>
      <c r="E264" s="18" t="s">
        <v>247</v>
      </c>
      <c r="G264" s="1" t="s">
        <v>17</v>
      </c>
      <c r="Q264" s="14"/>
      <c r="S264" s="16"/>
    </row>
    <row r="265" s="0" customFormat="1" ht="22.5">
      <c r="A265" s="17" t="s">
        <v>258</v>
      </c>
      <c r="B265" s="18" t="s">
        <v>45</v>
      </c>
      <c r="C265" s="19" t="s">
        <v>15</v>
      </c>
      <c r="D265" s="20">
        <v>45.5</v>
      </c>
      <c r="E265" s="18" t="s">
        <v>247</v>
      </c>
      <c r="G265" s="1" t="s">
        <v>17</v>
      </c>
      <c r="Q265" s="14"/>
      <c r="S265" s="16"/>
    </row>
    <row r="266" s="0" customFormat="1" ht="31.5">
      <c r="A266" s="17"/>
      <c r="B266" s="23" t="s">
        <v>46</v>
      </c>
      <c r="C266" s="24" t="s">
        <v>15</v>
      </c>
      <c r="D266" s="25">
        <v>45.960000000000001</v>
      </c>
      <c r="E266" s="18" t="s">
        <v>40</v>
      </c>
      <c r="G266" s="1" t="s">
        <v>17</v>
      </c>
      <c r="Q266" s="14"/>
      <c r="S266" s="16"/>
    </row>
    <row r="267" s="0" customFormat="1" ht="21">
      <c r="A267" s="17" t="s">
        <v>259</v>
      </c>
      <c r="B267" s="18" t="s">
        <v>48</v>
      </c>
      <c r="C267" s="19" t="s">
        <v>15</v>
      </c>
      <c r="D267" s="20">
        <v>45.5</v>
      </c>
      <c r="E267" s="18" t="s">
        <v>247</v>
      </c>
      <c r="G267" s="1" t="s">
        <v>17</v>
      </c>
      <c r="Q267" s="14"/>
      <c r="S267" s="16"/>
    </row>
    <row r="268" s="0" customFormat="1" ht="21">
      <c r="A268" s="17"/>
      <c r="B268" s="23" t="s">
        <v>49</v>
      </c>
      <c r="C268" s="24" t="s">
        <v>50</v>
      </c>
      <c r="D268" s="25">
        <f>0.93+3.71</f>
        <v>4.6399999999999997</v>
      </c>
      <c r="E268" s="18" t="s">
        <v>40</v>
      </c>
      <c r="G268" s="1" t="s">
        <v>17</v>
      </c>
      <c r="Q268" s="14"/>
      <c r="S268" s="16"/>
    </row>
    <row r="269" s="0" customFormat="1" ht="21">
      <c r="A269" s="17" t="s">
        <v>260</v>
      </c>
      <c r="B269" s="18" t="s">
        <v>52</v>
      </c>
      <c r="C269" s="19" t="s">
        <v>15</v>
      </c>
      <c r="D269" s="20">
        <v>45.5</v>
      </c>
      <c r="E269" s="18" t="s">
        <v>247</v>
      </c>
      <c r="G269" s="1" t="s">
        <v>17</v>
      </c>
      <c r="Q269" s="14"/>
      <c r="S269" s="16"/>
    </row>
    <row r="270" s="0" customFormat="1" ht="12">
      <c r="A270" s="17"/>
      <c r="B270" s="23" t="s">
        <v>53</v>
      </c>
      <c r="C270" s="24" t="s">
        <v>15</v>
      </c>
      <c r="D270" s="25">
        <v>47.780000000000001</v>
      </c>
      <c r="E270" s="18" t="s">
        <v>40</v>
      </c>
      <c r="G270" s="1" t="s">
        <v>17</v>
      </c>
      <c r="Q270" s="14"/>
      <c r="S270" s="16"/>
    </row>
    <row r="271" s="0" customFormat="1" ht="21">
      <c r="A271" s="17"/>
      <c r="B271" s="23" t="s">
        <v>54</v>
      </c>
      <c r="C271" s="24" t="s">
        <v>15</v>
      </c>
      <c r="D271" s="25">
        <v>46.640000000000001</v>
      </c>
      <c r="E271" s="18" t="s">
        <v>40</v>
      </c>
      <c r="G271" s="1" t="s">
        <v>17</v>
      </c>
      <c r="Q271" s="14"/>
      <c r="S271" s="16"/>
    </row>
    <row r="272" s="0" customFormat="1" ht="21">
      <c r="A272" s="17" t="s">
        <v>261</v>
      </c>
      <c r="B272" s="18" t="s">
        <v>56</v>
      </c>
      <c r="C272" s="19" t="s">
        <v>25</v>
      </c>
      <c r="D272" s="20">
        <v>39</v>
      </c>
      <c r="E272" s="18" t="s">
        <v>249</v>
      </c>
      <c r="G272" s="1" t="s">
        <v>17</v>
      </c>
      <c r="Q272" s="14"/>
      <c r="S272" s="16"/>
    </row>
    <row r="273" s="0" customFormat="1" ht="21">
      <c r="A273" s="17"/>
      <c r="B273" s="23" t="s">
        <v>57</v>
      </c>
      <c r="C273" s="24" t="s">
        <v>25</v>
      </c>
      <c r="D273" s="25">
        <v>39.390000000000001</v>
      </c>
      <c r="E273" s="18" t="s">
        <v>40</v>
      </c>
      <c r="G273" s="1" t="s">
        <v>17</v>
      </c>
      <c r="Q273" s="14"/>
      <c r="S273" s="16"/>
    </row>
    <row r="274" s="0" customFormat="1" ht="42">
      <c r="A274" s="17" t="s">
        <v>262</v>
      </c>
      <c r="B274" s="18" t="s">
        <v>59</v>
      </c>
      <c r="C274" s="19" t="s">
        <v>15</v>
      </c>
      <c r="D274" s="20">
        <v>132.40000000000001</v>
      </c>
      <c r="E274" s="18" t="s">
        <v>244</v>
      </c>
      <c r="G274" s="1" t="s">
        <v>17</v>
      </c>
      <c r="Q274" s="14"/>
      <c r="S274" s="16"/>
    </row>
    <row r="275" s="0" customFormat="1" ht="21">
      <c r="A275" s="17"/>
      <c r="B275" s="23" t="s">
        <v>60</v>
      </c>
      <c r="C275" s="24" t="s">
        <v>61</v>
      </c>
      <c r="D275" s="25">
        <v>13.640000000000001</v>
      </c>
      <c r="E275" s="18"/>
      <c r="G275" s="1" t="s">
        <v>17</v>
      </c>
      <c r="Q275" s="14"/>
      <c r="S275" s="16"/>
    </row>
    <row r="276" s="0" customFormat="1" ht="31.5">
      <c r="A276" s="17"/>
      <c r="B276" s="23" t="s">
        <v>62</v>
      </c>
      <c r="C276" s="24" t="s">
        <v>61</v>
      </c>
      <c r="D276" s="26">
        <v>1191.5999999999999</v>
      </c>
      <c r="E276" s="18"/>
      <c r="G276" s="1" t="s">
        <v>17</v>
      </c>
      <c r="Q276" s="14"/>
      <c r="S276" s="16"/>
    </row>
    <row r="277" s="0" customFormat="1" ht="31.5">
      <c r="A277" s="17" t="s">
        <v>263</v>
      </c>
      <c r="B277" s="18" t="s">
        <v>64</v>
      </c>
      <c r="C277" s="19" t="s">
        <v>15</v>
      </c>
      <c r="D277" s="20">
        <v>132.40000000000001</v>
      </c>
      <c r="E277" s="18" t="s">
        <v>244</v>
      </c>
      <c r="G277" s="1" t="s">
        <v>17</v>
      </c>
      <c r="Q277" s="14"/>
      <c r="S277" s="16"/>
    </row>
    <row r="278" s="0" customFormat="1" ht="21">
      <c r="A278" s="17"/>
      <c r="B278" s="23" t="s">
        <v>65</v>
      </c>
      <c r="C278" s="24" t="s">
        <v>33</v>
      </c>
      <c r="D278" s="27">
        <v>0.039699999999999999</v>
      </c>
      <c r="E278" s="18" t="s">
        <v>40</v>
      </c>
      <c r="G278" s="1" t="s">
        <v>17</v>
      </c>
      <c r="Q278" s="14"/>
      <c r="S278" s="16"/>
    </row>
    <row r="279" s="0" customFormat="1" ht="21">
      <c r="A279" s="17"/>
      <c r="B279" s="23" t="s">
        <v>60</v>
      </c>
      <c r="C279" s="24" t="s">
        <v>61</v>
      </c>
      <c r="D279" s="25">
        <v>26.48</v>
      </c>
      <c r="E279" s="18"/>
      <c r="G279" s="1" t="s">
        <v>17</v>
      </c>
      <c r="Q279" s="14"/>
      <c r="S279" s="16"/>
    </row>
    <row r="280" s="0" customFormat="1" ht="31.5">
      <c r="A280" s="17" t="s">
        <v>264</v>
      </c>
      <c r="B280" s="18" t="s">
        <v>67</v>
      </c>
      <c r="C280" s="19" t="s">
        <v>25</v>
      </c>
      <c r="D280" s="20">
        <v>78</v>
      </c>
      <c r="E280" s="18" t="s">
        <v>265</v>
      </c>
      <c r="G280" s="1" t="s">
        <v>17</v>
      </c>
      <c r="Q280" s="14"/>
      <c r="S280" s="16"/>
    </row>
    <row r="281" s="0" customFormat="1" ht="31.5">
      <c r="A281" s="17"/>
      <c r="B281" s="23" t="s">
        <v>69</v>
      </c>
      <c r="C281" s="24" t="s">
        <v>25</v>
      </c>
      <c r="D281" s="25">
        <v>78.780000000000001</v>
      </c>
      <c r="E281" s="18" t="s">
        <v>40</v>
      </c>
      <c r="G281" s="1" t="s">
        <v>17</v>
      </c>
      <c r="Q281" s="14"/>
      <c r="S281" s="16"/>
    </row>
    <row r="282" s="0" customFormat="1" ht="21">
      <c r="A282" s="17" t="s">
        <v>266</v>
      </c>
      <c r="B282" s="18" t="s">
        <v>71</v>
      </c>
      <c r="C282" s="19" t="s">
        <v>15</v>
      </c>
      <c r="D282" s="20">
        <v>45.5</v>
      </c>
      <c r="E282" s="18" t="s">
        <v>247</v>
      </c>
      <c r="G282" s="1" t="s">
        <v>17</v>
      </c>
      <c r="Q282" s="14"/>
      <c r="S282" s="16"/>
    </row>
    <row r="283" s="0" customFormat="1" ht="63">
      <c r="A283" s="17"/>
      <c r="B283" s="23" t="s">
        <v>72</v>
      </c>
      <c r="C283" s="24" t="s">
        <v>15</v>
      </c>
      <c r="D283" s="25">
        <v>46.869999999999997</v>
      </c>
      <c r="E283" s="18" t="s">
        <v>40</v>
      </c>
      <c r="G283" s="1" t="s">
        <v>17</v>
      </c>
      <c r="Q283" s="14"/>
      <c r="S283" s="16"/>
    </row>
    <row r="284" s="0" customFormat="1" ht="31.5">
      <c r="A284" s="17" t="s">
        <v>267</v>
      </c>
      <c r="B284" s="18" t="s">
        <v>74</v>
      </c>
      <c r="C284" s="19" t="s">
        <v>75</v>
      </c>
      <c r="D284" s="20">
        <v>13</v>
      </c>
      <c r="E284" s="18"/>
      <c r="G284" s="1" t="s">
        <v>17</v>
      </c>
      <c r="Q284" s="14"/>
      <c r="S284" s="16"/>
    </row>
    <row r="285" s="0" customFormat="1" ht="42">
      <c r="A285" s="17"/>
      <c r="B285" s="23" t="s">
        <v>76</v>
      </c>
      <c r="C285" s="24" t="s">
        <v>75</v>
      </c>
      <c r="D285" s="29">
        <v>13</v>
      </c>
      <c r="E285" s="18" t="s">
        <v>40</v>
      </c>
      <c r="G285" s="1" t="s">
        <v>17</v>
      </c>
      <c r="Q285" s="14"/>
      <c r="S285" s="16"/>
    </row>
    <row r="286" s="0" customFormat="1" ht="12">
      <c r="A286" s="13" t="s">
        <v>268</v>
      </c>
      <c r="B286" s="13"/>
      <c r="C286" s="13"/>
      <c r="D286" s="13"/>
      <c r="E286" s="13"/>
      <c r="Q286" s="14" t="s">
        <v>269</v>
      </c>
      <c r="S286" s="16"/>
    </row>
    <row r="287" s="0" customFormat="1" ht="12">
      <c r="A287" s="15" t="s">
        <v>12</v>
      </c>
      <c r="B287" s="15"/>
      <c r="C287" s="15"/>
      <c r="D287" s="15"/>
      <c r="E287" s="15"/>
      <c r="Q287" s="14"/>
      <c r="S287" s="16" t="s">
        <v>12</v>
      </c>
    </row>
    <row r="288" s="0" customFormat="1" ht="12">
      <c r="A288" s="17" t="s">
        <v>270</v>
      </c>
      <c r="B288" s="18" t="s">
        <v>14</v>
      </c>
      <c r="C288" s="19" t="s">
        <v>15</v>
      </c>
      <c r="D288" s="20">
        <v>69.799999999999997</v>
      </c>
      <c r="E288" s="18" t="s">
        <v>271</v>
      </c>
      <c r="G288" s="1" t="s">
        <v>17</v>
      </c>
      <c r="Q288" s="14"/>
      <c r="S288" s="16"/>
    </row>
    <row r="289" s="0" customFormat="1" ht="21">
      <c r="A289" s="17" t="s">
        <v>272</v>
      </c>
      <c r="B289" s="18" t="s">
        <v>19</v>
      </c>
      <c r="C289" s="19" t="s">
        <v>15</v>
      </c>
      <c r="D289" s="21">
        <v>69.799999999999997</v>
      </c>
      <c r="E289" s="18" t="s">
        <v>273</v>
      </c>
      <c r="G289" s="1" t="s">
        <v>17</v>
      </c>
      <c r="Q289" s="14"/>
      <c r="S289" s="16"/>
    </row>
    <row r="290" s="0" customFormat="1" ht="21">
      <c r="A290" s="17" t="s">
        <v>274</v>
      </c>
      <c r="B290" s="18" t="s">
        <v>21</v>
      </c>
      <c r="C290" s="19" t="s">
        <v>15</v>
      </c>
      <c r="D290" s="20">
        <v>25.5</v>
      </c>
      <c r="E290" s="18" t="s">
        <v>275</v>
      </c>
      <c r="G290" s="1" t="s">
        <v>17</v>
      </c>
      <c r="Q290" s="14"/>
      <c r="S290" s="16"/>
    </row>
    <row r="291" s="0" customFormat="1" ht="21">
      <c r="A291" s="17" t="s">
        <v>276</v>
      </c>
      <c r="B291" s="18" t="s">
        <v>24</v>
      </c>
      <c r="C291" s="19" t="s">
        <v>25</v>
      </c>
      <c r="D291" s="20">
        <v>20.5</v>
      </c>
      <c r="E291" s="18" t="s">
        <v>277</v>
      </c>
      <c r="G291" s="1" t="s">
        <v>17</v>
      </c>
      <c r="Q291" s="14"/>
      <c r="S291" s="16"/>
    </row>
    <row r="292" s="0" customFormat="1" ht="21">
      <c r="A292" s="17" t="s">
        <v>278</v>
      </c>
      <c r="B292" s="18" t="s">
        <v>28</v>
      </c>
      <c r="C292" s="19" t="s">
        <v>15</v>
      </c>
      <c r="D292" s="20">
        <v>25.5</v>
      </c>
      <c r="E292" s="18" t="s">
        <v>275</v>
      </c>
      <c r="G292" s="1" t="s">
        <v>17</v>
      </c>
      <c r="Q292" s="14"/>
      <c r="S292" s="16"/>
    </row>
    <row r="293" s="0" customFormat="1" ht="21">
      <c r="A293" s="17" t="s">
        <v>279</v>
      </c>
      <c r="B293" s="18" t="s">
        <v>30</v>
      </c>
      <c r="C293" s="19" t="s">
        <v>15</v>
      </c>
      <c r="D293" s="20">
        <v>25.5</v>
      </c>
      <c r="E293" s="18" t="s">
        <v>275</v>
      </c>
      <c r="G293" s="1" t="s">
        <v>17</v>
      </c>
      <c r="Q293" s="14"/>
      <c r="S293" s="16"/>
    </row>
    <row r="294" s="0" customFormat="1" ht="22.5">
      <c r="A294" s="17" t="s">
        <v>280</v>
      </c>
      <c r="B294" s="18" t="s">
        <v>32</v>
      </c>
      <c r="C294" s="19" t="s">
        <v>33</v>
      </c>
      <c r="D294" s="22">
        <v>3.081</v>
      </c>
      <c r="E294" s="18" t="s">
        <v>281</v>
      </c>
      <c r="G294" s="1" t="s">
        <v>17</v>
      </c>
      <c r="Q294" s="14"/>
      <c r="S294" s="16"/>
    </row>
    <row r="295" s="0" customFormat="1" ht="21">
      <c r="A295" s="17" t="s">
        <v>282</v>
      </c>
      <c r="B295" s="18" t="s">
        <v>36</v>
      </c>
      <c r="C295" s="19" t="s">
        <v>33</v>
      </c>
      <c r="D295" s="22">
        <v>3.5419999999999998</v>
      </c>
      <c r="E295" s="18" t="s">
        <v>283</v>
      </c>
      <c r="G295" s="1" t="s">
        <v>17</v>
      </c>
      <c r="Q295" s="14"/>
      <c r="S295" s="16"/>
    </row>
    <row r="296" s="0" customFormat="1" ht="73.5">
      <c r="A296" s="17" t="s">
        <v>284</v>
      </c>
      <c r="B296" s="18" t="s">
        <v>39</v>
      </c>
      <c r="C296" s="19" t="s">
        <v>33</v>
      </c>
      <c r="D296" s="22">
        <v>3.5419999999999998</v>
      </c>
      <c r="E296" s="18" t="s">
        <v>40</v>
      </c>
      <c r="G296" s="1" t="s">
        <v>17</v>
      </c>
      <c r="Q296" s="14"/>
      <c r="S296" s="16"/>
    </row>
    <row r="297" s="0" customFormat="1" ht="12">
      <c r="A297" s="15" t="s">
        <v>41</v>
      </c>
      <c r="B297" s="15"/>
      <c r="C297" s="15"/>
      <c r="D297" s="15"/>
      <c r="E297" s="15"/>
      <c r="Q297" s="14"/>
      <c r="S297" s="16" t="s">
        <v>41</v>
      </c>
    </row>
    <row r="298" s="0" customFormat="1" ht="21">
      <c r="A298" s="17" t="s">
        <v>285</v>
      </c>
      <c r="B298" s="18" t="s">
        <v>43</v>
      </c>
      <c r="C298" s="19" t="s">
        <v>15</v>
      </c>
      <c r="D298" s="20">
        <v>25.5</v>
      </c>
      <c r="E298" s="18" t="s">
        <v>275</v>
      </c>
      <c r="G298" s="1" t="s">
        <v>17</v>
      </c>
      <c r="Q298" s="14"/>
      <c r="S298" s="16"/>
    </row>
    <row r="299" s="0" customFormat="1" ht="22.5">
      <c r="A299" s="17" t="s">
        <v>286</v>
      </c>
      <c r="B299" s="18" t="s">
        <v>45</v>
      </c>
      <c r="C299" s="19" t="s">
        <v>15</v>
      </c>
      <c r="D299" s="20">
        <v>25.5</v>
      </c>
      <c r="E299" s="18" t="s">
        <v>275</v>
      </c>
      <c r="G299" s="1" t="s">
        <v>17</v>
      </c>
      <c r="Q299" s="14"/>
      <c r="S299" s="16"/>
    </row>
    <row r="300" s="0" customFormat="1" ht="31.5">
      <c r="A300" s="17"/>
      <c r="B300" s="23" t="s">
        <v>46</v>
      </c>
      <c r="C300" s="24" t="s">
        <v>15</v>
      </c>
      <c r="D300" s="25">
        <v>25.760000000000002</v>
      </c>
      <c r="E300" s="18" t="s">
        <v>40</v>
      </c>
      <c r="G300" s="1" t="s">
        <v>17</v>
      </c>
      <c r="Q300" s="14"/>
      <c r="S300" s="16"/>
    </row>
    <row r="301" s="0" customFormat="1" ht="21">
      <c r="A301" s="17" t="s">
        <v>287</v>
      </c>
      <c r="B301" s="18" t="s">
        <v>48</v>
      </c>
      <c r="C301" s="19" t="s">
        <v>15</v>
      </c>
      <c r="D301" s="20">
        <v>25.5</v>
      </c>
      <c r="E301" s="18" t="s">
        <v>275</v>
      </c>
      <c r="G301" s="1" t="s">
        <v>17</v>
      </c>
      <c r="Q301" s="14"/>
      <c r="S301" s="16"/>
    </row>
    <row r="302" s="0" customFormat="1" ht="21">
      <c r="A302" s="17"/>
      <c r="B302" s="23" t="s">
        <v>49</v>
      </c>
      <c r="C302" s="24" t="s">
        <v>50</v>
      </c>
      <c r="D302" s="25">
        <f>0.52+2.08</f>
        <v>2.6000000000000001</v>
      </c>
      <c r="E302" s="18" t="s">
        <v>40</v>
      </c>
      <c r="G302" s="1" t="s">
        <v>17</v>
      </c>
      <c r="Q302" s="14"/>
      <c r="S302" s="16"/>
    </row>
    <row r="303" s="0" customFormat="1" ht="21">
      <c r="A303" s="17" t="s">
        <v>288</v>
      </c>
      <c r="B303" s="18" t="s">
        <v>52</v>
      </c>
      <c r="C303" s="19" t="s">
        <v>15</v>
      </c>
      <c r="D303" s="20">
        <v>25.5</v>
      </c>
      <c r="E303" s="18" t="s">
        <v>275</v>
      </c>
      <c r="G303" s="1" t="s">
        <v>17</v>
      </c>
      <c r="Q303" s="14"/>
      <c r="S303" s="16"/>
    </row>
    <row r="304" s="0" customFormat="1" ht="12">
      <c r="A304" s="17"/>
      <c r="B304" s="23" t="s">
        <v>53</v>
      </c>
      <c r="C304" s="24" t="s">
        <v>15</v>
      </c>
      <c r="D304" s="25">
        <v>26.780000000000001</v>
      </c>
      <c r="E304" s="18" t="s">
        <v>40</v>
      </c>
      <c r="G304" s="1" t="s">
        <v>17</v>
      </c>
      <c r="Q304" s="14"/>
      <c r="S304" s="16"/>
    </row>
    <row r="305" s="0" customFormat="1" ht="21">
      <c r="A305" s="17"/>
      <c r="B305" s="23" t="s">
        <v>54</v>
      </c>
      <c r="C305" s="24" t="s">
        <v>15</v>
      </c>
      <c r="D305" s="25">
        <v>26.140000000000001</v>
      </c>
      <c r="E305" s="18" t="s">
        <v>40</v>
      </c>
      <c r="G305" s="1" t="s">
        <v>17</v>
      </c>
      <c r="Q305" s="14"/>
      <c r="S305" s="16"/>
    </row>
    <row r="306" s="0" customFormat="1" ht="21">
      <c r="A306" s="17" t="s">
        <v>289</v>
      </c>
      <c r="B306" s="18" t="s">
        <v>56</v>
      </c>
      <c r="C306" s="19" t="s">
        <v>25</v>
      </c>
      <c r="D306" s="20">
        <v>20.5</v>
      </c>
      <c r="E306" s="18" t="s">
        <v>277</v>
      </c>
      <c r="G306" s="1" t="s">
        <v>17</v>
      </c>
      <c r="Q306" s="14"/>
      <c r="S306" s="16"/>
    </row>
    <row r="307" s="0" customFormat="1" ht="21">
      <c r="A307" s="17"/>
      <c r="B307" s="23" t="s">
        <v>57</v>
      </c>
      <c r="C307" s="24" t="s">
        <v>25</v>
      </c>
      <c r="D307" s="25">
        <v>20.710000000000001</v>
      </c>
      <c r="E307" s="18" t="s">
        <v>40</v>
      </c>
      <c r="G307" s="1" t="s">
        <v>17</v>
      </c>
      <c r="Q307" s="14"/>
      <c r="S307" s="16"/>
    </row>
    <row r="308" s="0" customFormat="1" ht="42">
      <c r="A308" s="17" t="s">
        <v>290</v>
      </c>
      <c r="B308" s="18" t="s">
        <v>59</v>
      </c>
      <c r="C308" s="19" t="s">
        <v>15</v>
      </c>
      <c r="D308" s="20">
        <v>69.799999999999997</v>
      </c>
      <c r="E308" s="18" t="s">
        <v>271</v>
      </c>
      <c r="G308" s="1" t="s">
        <v>17</v>
      </c>
      <c r="Q308" s="14"/>
      <c r="S308" s="16"/>
    </row>
    <row r="309" s="0" customFormat="1" ht="21">
      <c r="A309" s="17"/>
      <c r="B309" s="23" t="s">
        <v>60</v>
      </c>
      <c r="C309" s="24" t="s">
        <v>61</v>
      </c>
      <c r="D309" s="25">
        <v>7.1900000000000004</v>
      </c>
      <c r="E309" s="18"/>
      <c r="G309" s="1" t="s">
        <v>17</v>
      </c>
      <c r="Q309" s="14"/>
      <c r="S309" s="16"/>
    </row>
    <row r="310" s="0" customFormat="1" ht="31.5">
      <c r="A310" s="17"/>
      <c r="B310" s="23" t="s">
        <v>62</v>
      </c>
      <c r="C310" s="24" t="s">
        <v>61</v>
      </c>
      <c r="D310" s="26">
        <v>628.20000000000005</v>
      </c>
      <c r="E310" s="18"/>
      <c r="G310" s="1" t="s">
        <v>17</v>
      </c>
      <c r="Q310" s="14"/>
      <c r="S310" s="16"/>
    </row>
    <row r="311" s="0" customFormat="1" ht="31.5">
      <c r="A311" s="17" t="s">
        <v>291</v>
      </c>
      <c r="B311" s="18" t="s">
        <v>64</v>
      </c>
      <c r="C311" s="19" t="s">
        <v>15</v>
      </c>
      <c r="D311" s="20">
        <v>69.799999999999997</v>
      </c>
      <c r="E311" s="18" t="s">
        <v>271</v>
      </c>
      <c r="G311" s="1" t="s">
        <v>17</v>
      </c>
      <c r="Q311" s="14"/>
      <c r="S311" s="16"/>
    </row>
    <row r="312" s="0" customFormat="1" ht="21">
      <c r="A312" s="17"/>
      <c r="B312" s="23" t="s">
        <v>65</v>
      </c>
      <c r="C312" s="24" t="s">
        <v>33</v>
      </c>
      <c r="D312" s="27">
        <v>0.020899999999999998</v>
      </c>
      <c r="E312" s="18" t="s">
        <v>40</v>
      </c>
      <c r="G312" s="1" t="s">
        <v>17</v>
      </c>
      <c r="Q312" s="14"/>
      <c r="S312" s="16"/>
    </row>
    <row r="313" s="0" customFormat="1" ht="21">
      <c r="A313" s="17"/>
      <c r="B313" s="23" t="s">
        <v>60</v>
      </c>
      <c r="C313" s="24" t="s">
        <v>61</v>
      </c>
      <c r="D313" s="25">
        <v>13.960000000000001</v>
      </c>
      <c r="E313" s="18"/>
      <c r="G313" s="1" t="s">
        <v>17</v>
      </c>
      <c r="Q313" s="14"/>
      <c r="S313" s="16"/>
    </row>
    <row r="314" s="0" customFormat="1" ht="31.5">
      <c r="A314" s="17" t="s">
        <v>292</v>
      </c>
      <c r="B314" s="18" t="s">
        <v>67</v>
      </c>
      <c r="C314" s="19" t="s">
        <v>25</v>
      </c>
      <c r="D314" s="20">
        <v>41</v>
      </c>
      <c r="E314" s="18" t="s">
        <v>293</v>
      </c>
      <c r="G314" s="1" t="s">
        <v>17</v>
      </c>
      <c r="Q314" s="14"/>
      <c r="S314" s="16"/>
    </row>
    <row r="315" s="0" customFormat="1" ht="31.5">
      <c r="A315" s="17"/>
      <c r="B315" s="23" t="s">
        <v>69</v>
      </c>
      <c r="C315" s="24" t="s">
        <v>25</v>
      </c>
      <c r="D315" s="25">
        <v>41.409999999999997</v>
      </c>
      <c r="E315" s="18" t="s">
        <v>40</v>
      </c>
      <c r="G315" s="1" t="s">
        <v>17</v>
      </c>
      <c r="Q315" s="14"/>
      <c r="S315" s="16"/>
    </row>
    <row r="316" s="0" customFormat="1" ht="21">
      <c r="A316" s="17" t="s">
        <v>294</v>
      </c>
      <c r="B316" s="18" t="s">
        <v>71</v>
      </c>
      <c r="C316" s="19" t="s">
        <v>15</v>
      </c>
      <c r="D316" s="20">
        <v>25.5</v>
      </c>
      <c r="E316" s="18" t="s">
        <v>275</v>
      </c>
      <c r="G316" s="1" t="s">
        <v>17</v>
      </c>
      <c r="Q316" s="14"/>
      <c r="S316" s="16"/>
    </row>
    <row r="317" s="0" customFormat="1" ht="63">
      <c r="A317" s="17"/>
      <c r="B317" s="23" t="s">
        <v>72</v>
      </c>
      <c r="C317" s="24" t="s">
        <v>15</v>
      </c>
      <c r="D317" s="25">
        <v>26.27</v>
      </c>
      <c r="E317" s="18" t="s">
        <v>40</v>
      </c>
      <c r="G317" s="1" t="s">
        <v>17</v>
      </c>
      <c r="Q317" s="14"/>
      <c r="S317" s="16"/>
    </row>
    <row r="318" s="0" customFormat="1" ht="31.5">
      <c r="A318" s="17" t="s">
        <v>295</v>
      </c>
      <c r="B318" s="18" t="s">
        <v>74</v>
      </c>
      <c r="C318" s="19" t="s">
        <v>75</v>
      </c>
      <c r="D318" s="20">
        <v>8</v>
      </c>
      <c r="E318" s="18"/>
      <c r="G318" s="1" t="s">
        <v>17</v>
      </c>
      <c r="Q318" s="14"/>
      <c r="S318" s="16"/>
    </row>
    <row r="319" s="0" customFormat="1" ht="42">
      <c r="A319" s="17"/>
      <c r="B319" s="23" t="s">
        <v>76</v>
      </c>
      <c r="C319" s="24" t="s">
        <v>75</v>
      </c>
      <c r="D319" s="29">
        <v>8</v>
      </c>
      <c r="E319" s="18" t="s">
        <v>40</v>
      </c>
      <c r="G319" s="1" t="s">
        <v>17</v>
      </c>
      <c r="Q319" s="14"/>
      <c r="S319" s="16"/>
    </row>
    <row r="320" s="0" customFormat="1" ht="15" customHeight="1">
      <c r="A320" s="33" t="s">
        <v>296</v>
      </c>
      <c r="B320" s="34"/>
      <c r="C320" s="34"/>
      <c r="D320" s="34"/>
      <c r="E320" s="35"/>
      <c r="G320" s="1"/>
      <c r="Q320" s="14"/>
      <c r="S320" s="16"/>
    </row>
    <row r="321" s="0" customFormat="1" ht="22.5" customHeight="1">
      <c r="A321" s="36" t="s">
        <v>297</v>
      </c>
      <c r="B321" s="37"/>
      <c r="C321" s="37"/>
      <c r="D321" s="37"/>
      <c r="E321" s="38"/>
    </row>
    <row r="322" s="1" customFormat="1" ht="20.25" customHeight="1">
      <c r="A322" s="39" t="s">
        <v>12</v>
      </c>
      <c r="B322" s="40"/>
      <c r="C322" s="40"/>
      <c r="D322" s="40"/>
      <c r="E322" s="41"/>
      <c r="M322" s="14"/>
      <c r="N322" s="16"/>
      <c r="Q322" s="42"/>
      <c r="R322" s="42"/>
      <c r="S322" s="42"/>
      <c r="T322" s="3" t="s">
        <v>298</v>
      </c>
      <c r="U322" s="3" t="s">
        <v>298</v>
      </c>
      <c r="V322" s="3"/>
      <c r="W322" s="3"/>
      <c r="X322" s="3"/>
    </row>
    <row r="323" s="1" customFormat="1" ht="26.25" customHeight="1">
      <c r="A323" s="43" t="s">
        <v>13</v>
      </c>
      <c r="B323" s="18" t="s">
        <v>14</v>
      </c>
      <c r="C323" s="19" t="s">
        <v>15</v>
      </c>
      <c r="D323" s="20">
        <v>181.69999999999999</v>
      </c>
      <c r="E323" s="18" t="s">
        <v>299</v>
      </c>
      <c r="M323" s="14"/>
      <c r="N323" s="16"/>
      <c r="Q323" s="42"/>
      <c r="R323" s="42"/>
      <c r="S323" s="42"/>
      <c r="T323" s="3"/>
      <c r="U323" s="3"/>
      <c r="V323" s="3"/>
      <c r="W323" s="3"/>
      <c r="X323" s="3"/>
    </row>
    <row r="324" s="1" customFormat="1" ht="11.25">
      <c r="A324" s="43" t="s">
        <v>18</v>
      </c>
      <c r="B324" s="18" t="s">
        <v>19</v>
      </c>
      <c r="C324" s="19" t="s">
        <v>15</v>
      </c>
      <c r="D324" s="21">
        <v>181.69999999999999</v>
      </c>
      <c r="E324" s="18" t="s">
        <v>299</v>
      </c>
      <c r="M324" s="14"/>
      <c r="N324" s="16"/>
      <c r="Q324" s="42"/>
      <c r="R324" s="42"/>
      <c r="S324" s="42"/>
      <c r="T324" s="3"/>
      <c r="U324" s="3"/>
      <c r="V324" s="3" t="s">
        <v>298</v>
      </c>
      <c r="W324" s="3" t="s">
        <v>298</v>
      </c>
      <c r="X324" s="3"/>
    </row>
    <row r="325" s="1" customFormat="1" ht="24" customHeight="1">
      <c r="A325" s="43" t="s">
        <v>20</v>
      </c>
      <c r="B325" s="18" t="s">
        <v>21</v>
      </c>
      <c r="C325" s="19" t="s">
        <v>15</v>
      </c>
      <c r="D325" s="20">
        <v>69.900000000000006</v>
      </c>
      <c r="E325" s="18" t="s">
        <v>300</v>
      </c>
      <c r="M325" s="14"/>
      <c r="N325" s="16"/>
      <c r="Q325" s="42"/>
      <c r="R325" s="42"/>
      <c r="S325" s="42"/>
      <c r="T325" s="3"/>
      <c r="U325" s="3"/>
      <c r="V325" s="3"/>
      <c r="W325" s="3"/>
      <c r="X325" s="3"/>
    </row>
    <row r="326" ht="21" customHeight="1">
      <c r="A326" s="43" t="s">
        <v>23</v>
      </c>
      <c r="B326" s="18" t="s">
        <v>24</v>
      </c>
      <c r="C326" s="19" t="s">
        <v>25</v>
      </c>
      <c r="D326" s="20">
        <v>57.399999999999999</v>
      </c>
      <c r="E326" s="18" t="s">
        <v>301</v>
      </c>
      <c r="M326" s="14"/>
      <c r="N326" s="16"/>
      <c r="Q326" s="42"/>
      <c r="R326" s="42"/>
      <c r="S326" s="42"/>
      <c r="T326" s="3"/>
      <c r="U326" s="3"/>
      <c r="V326" s="3"/>
      <c r="W326" s="3"/>
      <c r="X326" s="3"/>
    </row>
    <row r="327" s="0" customFormat="1" ht="26.25" customHeight="1">
      <c r="A327" s="43" t="s">
        <v>27</v>
      </c>
      <c r="B327" s="18" t="s">
        <v>28</v>
      </c>
      <c r="C327" s="19" t="s">
        <v>15</v>
      </c>
      <c r="D327" s="20">
        <v>69.900000000000006</v>
      </c>
      <c r="E327" s="18" t="s">
        <v>300</v>
      </c>
      <c r="M327" s="14"/>
      <c r="N327" s="16"/>
      <c r="X327" s="3" t="s">
        <v>298</v>
      </c>
    </row>
    <row r="328" ht="23.25" customHeight="1">
      <c r="A328" s="43" t="s">
        <v>29</v>
      </c>
      <c r="B328" s="18" t="s">
        <v>30</v>
      </c>
      <c r="C328" s="19" t="s">
        <v>15</v>
      </c>
      <c r="D328" s="20">
        <v>69.900000000000006</v>
      </c>
      <c r="E328" s="18" t="s">
        <v>300</v>
      </c>
      <c r="F328" s="1"/>
      <c r="G328" s="1"/>
      <c r="H328" s="1"/>
      <c r="I328" s="1"/>
      <c r="J328" s="1"/>
      <c r="K328" s="1"/>
      <c r="L328" s="1"/>
      <c r="M328" s="3"/>
      <c r="N328" s="3"/>
      <c r="O328" s="3" t="s">
        <v>298</v>
      </c>
      <c r="P328" s="3" t="s">
        <v>298</v>
      </c>
      <c r="Q328" s="3"/>
      <c r="R328" s="3"/>
      <c r="S328" s="3"/>
      <c r="T328" s="3"/>
      <c r="U328" s="3"/>
      <c r="V328" s="3"/>
      <c r="W328" s="3"/>
      <c r="X328" s="3"/>
    </row>
    <row r="329" ht="15" customHeight="1">
      <c r="A329" s="43" t="s">
        <v>31</v>
      </c>
      <c r="B329" s="18" t="s">
        <v>32</v>
      </c>
      <c r="C329" s="19" t="s">
        <v>33</v>
      </c>
      <c r="D329" s="22">
        <v>8.4429999999999996</v>
      </c>
      <c r="E329" s="18" t="s">
        <v>302</v>
      </c>
      <c r="F329" s="1"/>
      <c r="G329" s="1"/>
      <c r="H329" s="1"/>
      <c r="I329" s="1"/>
      <c r="J329" s="1"/>
      <c r="K329" s="1"/>
      <c r="L329" s="1"/>
      <c r="M329" s="3"/>
      <c r="N329" s="3"/>
      <c r="O329" s="3"/>
      <c r="P329" s="3"/>
      <c r="Q329" s="3"/>
      <c r="R329" s="3"/>
      <c r="S329" s="3"/>
      <c r="T329" s="3"/>
      <c r="U329" s="3"/>
      <c r="V329" s="3"/>
      <c r="W329" s="3"/>
      <c r="X329" s="3"/>
    </row>
    <row r="330" ht="24" customHeight="1">
      <c r="A330" s="43" t="s">
        <v>35</v>
      </c>
      <c r="B330" s="18" t="s">
        <v>36</v>
      </c>
      <c r="C330" s="19" t="s">
        <v>33</v>
      </c>
      <c r="D330" s="22">
        <v>9.7080000000000002</v>
      </c>
      <c r="E330" s="18" t="s">
        <v>303</v>
      </c>
      <c r="F330" s="1"/>
      <c r="G330" s="1"/>
      <c r="H330" s="1"/>
      <c r="I330" s="1"/>
      <c r="J330" s="1"/>
      <c r="K330" s="1"/>
      <c r="L330" s="1"/>
      <c r="M330" s="3"/>
      <c r="N330" s="3"/>
      <c r="O330" s="3"/>
      <c r="P330" s="3"/>
      <c r="Q330" s="3" t="s">
        <v>298</v>
      </c>
      <c r="R330" s="3" t="s">
        <v>298</v>
      </c>
      <c r="S330" s="3"/>
      <c r="T330" s="3"/>
      <c r="U330" s="3"/>
      <c r="V330" s="3"/>
      <c r="W330" s="3"/>
      <c r="X330" s="3"/>
    </row>
    <row r="331" ht="75" customHeight="1">
      <c r="A331" s="43" t="s">
        <v>38</v>
      </c>
      <c r="B331" s="18" t="s">
        <v>39</v>
      </c>
      <c r="C331" s="19" t="s">
        <v>33</v>
      </c>
      <c r="D331" s="22">
        <v>9.7080000000000002</v>
      </c>
      <c r="E331" s="18" t="s">
        <v>40</v>
      </c>
      <c r="F331" s="1"/>
      <c r="G331" s="1"/>
      <c r="H331" s="1"/>
      <c r="I331" s="1"/>
      <c r="J331" s="1"/>
      <c r="K331" s="1"/>
      <c r="L331" s="1"/>
      <c r="M331" s="3"/>
      <c r="N331" s="3"/>
      <c r="O331" s="3"/>
      <c r="P331" s="3"/>
      <c r="Q331" s="3"/>
      <c r="R331" s="3"/>
      <c r="S331" s="3"/>
      <c r="T331" s="3"/>
      <c r="U331" s="3"/>
      <c r="V331" s="3"/>
      <c r="W331" s="3"/>
      <c r="X331" s="3"/>
    </row>
    <row r="332" ht="18.75" customHeight="1">
      <c r="A332" s="39" t="s">
        <v>41</v>
      </c>
      <c r="B332" s="40"/>
      <c r="C332" s="40"/>
      <c r="D332" s="40"/>
      <c r="E332" s="41"/>
      <c r="F332" s="1"/>
      <c r="G332" s="1"/>
      <c r="H332" s="1"/>
      <c r="I332" s="1"/>
      <c r="J332" s="1"/>
      <c r="K332" s="1"/>
      <c r="L332" s="1"/>
      <c r="M332" s="3"/>
      <c r="N332" s="3"/>
      <c r="O332" s="3"/>
      <c r="P332" s="3"/>
      <c r="Q332" s="3"/>
      <c r="R332" s="3"/>
      <c r="S332" s="3"/>
      <c r="T332" s="3"/>
      <c r="U332" s="3"/>
      <c r="V332" s="3"/>
      <c r="W332" s="3"/>
      <c r="X332" s="3"/>
    </row>
    <row r="333" ht="26.25" customHeight="1">
      <c r="A333" s="19" t="s">
        <v>42</v>
      </c>
      <c r="B333" s="18" t="s">
        <v>43</v>
      </c>
      <c r="C333" s="19" t="s">
        <v>15</v>
      </c>
      <c r="D333" s="20">
        <v>69.900000000000006</v>
      </c>
      <c r="E333" s="18" t="s">
        <v>300</v>
      </c>
      <c r="F333" s="1"/>
      <c r="G333" s="1"/>
      <c r="H333" s="1"/>
      <c r="I333" s="1"/>
      <c r="J333" s="1"/>
      <c r="K333" s="1"/>
      <c r="L333" s="1"/>
      <c r="M333" s="1"/>
      <c r="N333" s="1"/>
      <c r="O333" s="1"/>
      <c r="P333" s="1"/>
      <c r="Q333" s="3"/>
      <c r="R333" s="3"/>
      <c r="S333" s="3"/>
      <c r="T333" s="3"/>
      <c r="U333" s="3"/>
      <c r="V333" s="3"/>
      <c r="W333" s="3"/>
      <c r="X333" s="3"/>
    </row>
    <row r="334" ht="18" customHeight="1">
      <c r="A334" s="19" t="s">
        <v>44</v>
      </c>
      <c r="B334" s="18" t="s">
        <v>45</v>
      </c>
      <c r="C334" s="19" t="s">
        <v>15</v>
      </c>
      <c r="D334" s="20">
        <v>69.900000000000006</v>
      </c>
      <c r="E334" s="18" t="s">
        <v>300</v>
      </c>
      <c r="F334" s="1"/>
      <c r="G334" s="1"/>
      <c r="H334" s="1"/>
      <c r="I334" s="1"/>
      <c r="J334" s="1"/>
      <c r="K334" s="1"/>
      <c r="L334" s="1"/>
      <c r="M334" s="1"/>
      <c r="N334" s="1"/>
      <c r="O334" s="1"/>
      <c r="P334" s="1"/>
      <c r="Q334" s="3"/>
      <c r="R334" s="3"/>
      <c r="S334" s="3"/>
      <c r="T334" s="3"/>
      <c r="U334" s="3"/>
      <c r="V334" s="3"/>
      <c r="W334" s="3"/>
      <c r="X334" s="3"/>
    </row>
    <row r="335" ht="34.5" customHeight="1">
      <c r="A335" s="19"/>
      <c r="B335" s="18" t="s">
        <v>46</v>
      </c>
      <c r="C335" s="19" t="s">
        <v>15</v>
      </c>
      <c r="D335" s="21">
        <v>70.599999999999994</v>
      </c>
      <c r="E335" s="18" t="s">
        <v>40</v>
      </c>
      <c r="F335" s="1"/>
      <c r="G335" s="1"/>
      <c r="H335" s="1"/>
      <c r="I335" s="1"/>
      <c r="J335" s="1"/>
      <c r="K335" s="1"/>
      <c r="L335" s="1"/>
      <c r="M335" s="1"/>
      <c r="N335" s="1"/>
      <c r="O335" s="1"/>
      <c r="P335" s="1"/>
      <c r="Q335" s="3"/>
      <c r="R335" s="3"/>
      <c r="S335" s="3"/>
      <c r="T335" s="3"/>
      <c r="U335" s="3"/>
      <c r="V335" s="3"/>
      <c r="W335" s="3"/>
      <c r="X335" s="3"/>
    </row>
    <row r="336" ht="25.5" customHeight="1">
      <c r="A336" s="19" t="s">
        <v>47</v>
      </c>
      <c r="B336" s="18" t="s">
        <v>48</v>
      </c>
      <c r="C336" s="19" t="s">
        <v>15</v>
      </c>
      <c r="D336" s="20">
        <v>69.900000000000006</v>
      </c>
      <c r="E336" s="18" t="s">
        <v>300</v>
      </c>
      <c r="F336" s="1"/>
    </row>
    <row r="337" ht="26.25" customHeight="1">
      <c r="A337" s="19"/>
      <c r="B337" s="44" t="s">
        <v>49</v>
      </c>
      <c r="C337" s="45" t="s">
        <v>50</v>
      </c>
      <c r="D337" s="46">
        <f>1.43+5.7</f>
        <v>7.1299999999999999</v>
      </c>
      <c r="E337" s="18" t="s">
        <v>40</v>
      </c>
      <c r="F337" s="1"/>
    </row>
    <row r="338" ht="26.25" customHeight="1">
      <c r="A338" s="19" t="s">
        <v>51</v>
      </c>
      <c r="B338" s="18" t="s">
        <v>52</v>
      </c>
      <c r="C338" s="19" t="s">
        <v>15</v>
      </c>
      <c r="D338" s="20">
        <v>69.900000000000006</v>
      </c>
      <c r="E338" s="18" t="s">
        <v>300</v>
      </c>
      <c r="F338" s="1"/>
    </row>
    <row r="339" ht="13.5" customHeight="1">
      <c r="A339" s="19"/>
      <c r="B339" s="23" t="s">
        <v>53</v>
      </c>
      <c r="C339" s="24" t="s">
        <v>15</v>
      </c>
      <c r="D339" s="26">
        <v>73.400000000000006</v>
      </c>
      <c r="E339" s="18" t="s">
        <v>40</v>
      </c>
      <c r="F339" s="1"/>
    </row>
    <row r="340" ht="21.75" customHeight="1">
      <c r="A340" s="19"/>
      <c r="B340" s="23" t="s">
        <v>54</v>
      </c>
      <c r="C340" s="24" t="s">
        <v>15</v>
      </c>
      <c r="D340" s="25">
        <v>71.650000000000006</v>
      </c>
      <c r="E340" s="18" t="s">
        <v>40</v>
      </c>
      <c r="F340" s="1"/>
    </row>
    <row r="341" ht="21" customHeight="1">
      <c r="A341" s="19" t="s">
        <v>55</v>
      </c>
      <c r="B341" s="18" t="s">
        <v>56</v>
      </c>
      <c r="C341" s="19" t="s">
        <v>25</v>
      </c>
      <c r="D341" s="20">
        <v>57.399999999999999</v>
      </c>
      <c r="E341" s="18" t="s">
        <v>301</v>
      </c>
      <c r="F341" s="1"/>
    </row>
    <row r="342" ht="24.75" customHeight="1">
      <c r="A342" s="19"/>
      <c r="B342" s="23" t="s">
        <v>57</v>
      </c>
      <c r="C342" s="24" t="s">
        <v>25</v>
      </c>
      <c r="D342" s="29">
        <v>58</v>
      </c>
      <c r="E342" s="18" t="s">
        <v>40</v>
      </c>
      <c r="F342" s="1"/>
    </row>
    <row r="343" ht="45.75" customHeight="1">
      <c r="A343" s="19" t="s">
        <v>58</v>
      </c>
      <c r="B343" s="18" t="s">
        <v>59</v>
      </c>
      <c r="C343" s="19" t="s">
        <v>15</v>
      </c>
      <c r="D343" s="20">
        <v>181.69999999999999</v>
      </c>
      <c r="E343" s="18" t="s">
        <v>299</v>
      </c>
      <c r="F343" s="1"/>
    </row>
    <row r="344" ht="22.5" customHeight="1">
      <c r="A344" s="19"/>
      <c r="B344" s="23" t="s">
        <v>60</v>
      </c>
      <c r="C344" s="24" t="s">
        <v>61</v>
      </c>
      <c r="D344" s="25">
        <v>18.719999999999999</v>
      </c>
      <c r="E344" s="18"/>
      <c r="F344" s="1"/>
    </row>
    <row r="345" ht="46.5" customHeight="1">
      <c r="A345" s="19"/>
      <c r="B345" s="23" t="s">
        <v>62</v>
      </c>
      <c r="C345" s="24" t="s">
        <v>61</v>
      </c>
      <c r="D345" s="26">
        <v>1635.3</v>
      </c>
      <c r="E345" s="18"/>
      <c r="F345" s="1"/>
    </row>
    <row r="346" ht="46.5" customHeight="1">
      <c r="A346" s="19" t="s">
        <v>63</v>
      </c>
      <c r="B346" s="18" t="s">
        <v>64</v>
      </c>
      <c r="C346" s="19" t="s">
        <v>15</v>
      </c>
      <c r="D346" s="20">
        <v>181.69999999999999</v>
      </c>
      <c r="E346" s="18" t="s">
        <v>299</v>
      </c>
      <c r="F346" s="1"/>
    </row>
    <row r="347" ht="46.5" customHeight="1">
      <c r="A347" s="19"/>
      <c r="B347" s="23" t="s">
        <v>60</v>
      </c>
      <c r="C347" s="24" t="s">
        <v>61</v>
      </c>
      <c r="D347" s="25">
        <v>36.340000000000003</v>
      </c>
      <c r="E347" s="18"/>
      <c r="F347" s="1"/>
    </row>
    <row r="348" ht="46.5" customHeight="1">
      <c r="A348" s="19"/>
      <c r="B348" s="23" t="s">
        <v>65</v>
      </c>
      <c r="C348" s="24" t="s">
        <v>33</v>
      </c>
      <c r="D348" s="27">
        <v>0.0545</v>
      </c>
      <c r="E348" s="18" t="s">
        <v>40</v>
      </c>
      <c r="F348" s="1"/>
    </row>
    <row r="349" ht="46.5" customHeight="1">
      <c r="A349" s="19" t="s">
        <v>66</v>
      </c>
      <c r="B349" s="18" t="s">
        <v>67</v>
      </c>
      <c r="C349" s="19" t="s">
        <v>25</v>
      </c>
      <c r="D349" s="20">
        <v>114.8</v>
      </c>
      <c r="E349" s="18" t="s">
        <v>304</v>
      </c>
      <c r="F349" s="1"/>
    </row>
    <row r="350" ht="33.75" customHeight="1">
      <c r="A350" s="19"/>
      <c r="B350" s="23" t="s">
        <v>69</v>
      </c>
      <c r="C350" s="24" t="s">
        <v>25</v>
      </c>
      <c r="D350" s="26">
        <v>115.90000000000001</v>
      </c>
      <c r="E350" s="18" t="s">
        <v>40</v>
      </c>
      <c r="F350" s="1"/>
    </row>
    <row r="351" ht="24.75" customHeight="1">
      <c r="A351" s="19" t="s">
        <v>70</v>
      </c>
      <c r="B351" s="18" t="s">
        <v>71</v>
      </c>
      <c r="C351" s="19" t="s">
        <v>15</v>
      </c>
      <c r="D351" s="20">
        <v>69.900000000000006</v>
      </c>
      <c r="E351" s="18" t="s">
        <v>300</v>
      </c>
      <c r="F351" s="1"/>
    </row>
    <row r="352" ht="69" customHeight="1">
      <c r="A352" s="19"/>
      <c r="B352" s="23" t="s">
        <v>72</v>
      </c>
      <c r="C352" s="24" t="s">
        <v>15</v>
      </c>
      <c r="D352" s="29">
        <v>72</v>
      </c>
      <c r="E352" s="18" t="s">
        <v>40</v>
      </c>
      <c r="F352" s="1"/>
    </row>
    <row r="353" ht="35.25" customHeight="1">
      <c r="A353" s="19" t="s">
        <v>73</v>
      </c>
      <c r="B353" s="18" t="s">
        <v>74</v>
      </c>
      <c r="C353" s="19" t="s">
        <v>75</v>
      </c>
      <c r="D353" s="20">
        <v>17</v>
      </c>
      <c r="E353" s="18"/>
      <c r="F353" s="1"/>
    </row>
    <row r="354" ht="46.5" customHeight="1">
      <c r="A354" s="19"/>
      <c r="B354" s="23" t="s">
        <v>76</v>
      </c>
      <c r="C354" s="24" t="s">
        <v>75</v>
      </c>
      <c r="D354" s="29">
        <v>17</v>
      </c>
      <c r="E354" s="18" t="s">
        <v>40</v>
      </c>
      <c r="F354" s="1"/>
    </row>
    <row r="355" ht="11.25" customHeight="1">
      <c r="A355" s="36" t="s">
        <v>305</v>
      </c>
      <c r="B355" s="37"/>
      <c r="C355" s="37"/>
      <c r="D355" s="37"/>
      <c r="E355" s="38"/>
      <c r="F355" s="1"/>
    </row>
    <row r="356" ht="11.25" customHeight="1">
      <c r="A356" s="39" t="s">
        <v>12</v>
      </c>
      <c r="B356" s="40"/>
      <c r="C356" s="40"/>
      <c r="D356" s="40"/>
      <c r="E356" s="41"/>
      <c r="F356" s="1"/>
    </row>
    <row r="357" ht="18.75" customHeight="1">
      <c r="A357" s="17" t="s">
        <v>78</v>
      </c>
      <c r="B357" s="18" t="s">
        <v>14</v>
      </c>
      <c r="C357" s="19" t="s">
        <v>15</v>
      </c>
      <c r="D357" s="20">
        <v>103.8</v>
      </c>
      <c r="E357" s="18" t="s">
        <v>306</v>
      </c>
      <c r="F357" s="1"/>
    </row>
    <row r="358" ht="24.75" customHeight="1">
      <c r="A358" s="17" t="s">
        <v>80</v>
      </c>
      <c r="B358" s="18" t="s">
        <v>19</v>
      </c>
      <c r="C358" s="19" t="s">
        <v>15</v>
      </c>
      <c r="D358" s="21">
        <v>103.8</v>
      </c>
      <c r="E358" s="18" t="s">
        <v>306</v>
      </c>
      <c r="F358" s="1"/>
    </row>
    <row r="359" ht="24" customHeight="1">
      <c r="A359" s="17" t="s">
        <v>81</v>
      </c>
      <c r="B359" s="18" t="s">
        <v>21</v>
      </c>
      <c r="C359" s="19" t="s">
        <v>15</v>
      </c>
      <c r="D359" s="20">
        <v>37.200000000000003</v>
      </c>
      <c r="E359" s="18" t="s">
        <v>307</v>
      </c>
      <c r="F359" s="1"/>
    </row>
    <row r="360" ht="26.25" customHeight="1">
      <c r="A360" s="17" t="s">
        <v>83</v>
      </c>
      <c r="B360" s="18" t="s">
        <v>24</v>
      </c>
      <c r="C360" s="19" t="s">
        <v>25</v>
      </c>
      <c r="D360" s="20">
        <v>34.600000000000001</v>
      </c>
      <c r="E360" s="18" t="s">
        <v>308</v>
      </c>
    </row>
    <row r="361" ht="26.25" customHeight="1">
      <c r="A361" s="17" t="s">
        <v>85</v>
      </c>
      <c r="B361" s="18" t="s">
        <v>28</v>
      </c>
      <c r="C361" s="19" t="s">
        <v>15</v>
      </c>
      <c r="D361" s="20">
        <v>37.200000000000003</v>
      </c>
      <c r="E361" s="18" t="s">
        <v>307</v>
      </c>
      <c r="F361" s="1"/>
    </row>
    <row r="362" ht="25.5" customHeight="1">
      <c r="A362" s="17" t="s">
        <v>86</v>
      </c>
      <c r="B362" s="18" t="s">
        <v>30</v>
      </c>
      <c r="C362" s="19" t="s">
        <v>15</v>
      </c>
      <c r="D362" s="20">
        <v>37.200000000000003</v>
      </c>
      <c r="E362" s="18" t="s">
        <v>307</v>
      </c>
    </row>
    <row r="363" ht="18.75" customHeight="1">
      <c r="A363" s="17" t="s">
        <v>87</v>
      </c>
      <c r="B363" s="18" t="s">
        <v>32</v>
      </c>
      <c r="C363" s="19" t="s">
        <v>33</v>
      </c>
      <c r="D363" s="22">
        <v>4.4950000000000001</v>
      </c>
      <c r="E363" s="18" t="s">
        <v>309</v>
      </c>
    </row>
    <row r="364" ht="23.25" customHeight="1">
      <c r="A364" s="17" t="s">
        <v>89</v>
      </c>
      <c r="B364" s="18" t="s">
        <v>36</v>
      </c>
      <c r="C364" s="19" t="s">
        <v>33</v>
      </c>
      <c r="D364" s="22">
        <v>5.173</v>
      </c>
      <c r="E364" s="18" t="s">
        <v>310</v>
      </c>
    </row>
    <row r="365" ht="73.5" customHeight="1">
      <c r="A365" s="17" t="s">
        <v>91</v>
      </c>
      <c r="B365" s="18" t="s">
        <v>39</v>
      </c>
      <c r="C365" s="19" t="s">
        <v>33</v>
      </c>
      <c r="D365" s="22">
        <v>5.173</v>
      </c>
      <c r="E365" s="18" t="s">
        <v>40</v>
      </c>
    </row>
    <row r="366" ht="11.25" customHeight="1">
      <c r="A366" s="39" t="s">
        <v>41</v>
      </c>
      <c r="B366" s="40"/>
      <c r="C366" s="40"/>
      <c r="D366" s="40"/>
      <c r="E366" s="41"/>
    </row>
    <row r="367" ht="24" customHeight="1">
      <c r="A367" s="43" t="s">
        <v>92</v>
      </c>
      <c r="B367" s="18" t="s">
        <v>311</v>
      </c>
      <c r="C367" s="19" t="s">
        <v>15</v>
      </c>
      <c r="D367" s="20">
        <v>37.200000000000003</v>
      </c>
      <c r="E367" s="18" t="s">
        <v>307</v>
      </c>
    </row>
    <row r="368" ht="24" customHeight="1">
      <c r="A368" s="17" t="s">
        <v>93</v>
      </c>
      <c r="B368" s="18" t="s">
        <v>45</v>
      </c>
      <c r="C368" s="19" t="s">
        <v>15</v>
      </c>
      <c r="D368" s="32">
        <v>37.200000000000003</v>
      </c>
      <c r="E368" s="18" t="s">
        <v>307</v>
      </c>
    </row>
    <row r="369" ht="24" customHeight="1">
      <c r="A369" s="17"/>
      <c r="B369" s="23" t="s">
        <v>312</v>
      </c>
      <c r="C369" s="24" t="s">
        <v>61</v>
      </c>
      <c r="D369" s="25">
        <v>37.57</v>
      </c>
      <c r="E369" s="18" t="s">
        <v>313</v>
      </c>
    </row>
    <row r="370" ht="24" customHeight="1">
      <c r="A370" s="17" t="s">
        <v>95</v>
      </c>
      <c r="B370" s="18" t="s">
        <v>314</v>
      </c>
      <c r="C370" s="19" t="s">
        <v>15</v>
      </c>
      <c r="D370" s="20">
        <v>37.200000000000003</v>
      </c>
      <c r="E370" s="18" t="s">
        <v>307</v>
      </c>
    </row>
    <row r="371" ht="24" customHeight="1">
      <c r="A371" s="17"/>
      <c r="B371" s="23" t="s">
        <v>49</v>
      </c>
      <c r="C371" s="24" t="s">
        <v>50</v>
      </c>
      <c r="D371" s="25">
        <f>0.75888+3.03552</f>
        <v>3.7944</v>
      </c>
      <c r="E371" s="18" t="s">
        <v>40</v>
      </c>
    </row>
    <row r="372" ht="24" customHeight="1">
      <c r="A372" s="17" t="s">
        <v>96</v>
      </c>
      <c r="B372" s="18" t="s">
        <v>315</v>
      </c>
      <c r="C372" s="19" t="s">
        <v>15</v>
      </c>
      <c r="D372" s="20">
        <v>37.200000000000003</v>
      </c>
      <c r="E372" s="18" t="s">
        <v>307</v>
      </c>
    </row>
    <row r="373" ht="24" customHeight="1">
      <c r="A373" s="17"/>
      <c r="B373" s="23" t="s">
        <v>53</v>
      </c>
      <c r="C373" s="24" t="s">
        <v>15</v>
      </c>
      <c r="D373" s="25">
        <v>39.060000000000002</v>
      </c>
      <c r="E373" s="18" t="s">
        <v>40</v>
      </c>
    </row>
    <row r="374" ht="24" customHeight="1">
      <c r="A374" s="17"/>
      <c r="B374" s="23" t="s">
        <v>54</v>
      </c>
      <c r="C374" s="24" t="s">
        <v>15</v>
      </c>
      <c r="D374" s="25">
        <v>38.130000000000003</v>
      </c>
      <c r="E374" s="18" t="s">
        <v>40</v>
      </c>
    </row>
    <row r="375" ht="24" customHeight="1">
      <c r="A375" s="17" t="s">
        <v>97</v>
      </c>
      <c r="B375" s="18" t="s">
        <v>316</v>
      </c>
      <c r="C375" s="19" t="s">
        <v>25</v>
      </c>
      <c r="D375" s="20">
        <v>34.600000000000001</v>
      </c>
      <c r="E375" s="18" t="s">
        <v>308</v>
      </c>
    </row>
    <row r="376" ht="24" customHeight="1">
      <c r="A376" s="17"/>
      <c r="B376" s="23" t="s">
        <v>57</v>
      </c>
      <c r="C376" s="24" t="s">
        <v>25</v>
      </c>
      <c r="D376" s="25">
        <v>34.950000000000003</v>
      </c>
      <c r="E376" s="18" t="s">
        <v>40</v>
      </c>
    </row>
    <row r="377" ht="24" customHeight="1">
      <c r="A377" s="17" t="s">
        <v>98</v>
      </c>
      <c r="B377" s="18" t="s">
        <v>317</v>
      </c>
      <c r="C377" s="19" t="s">
        <v>15</v>
      </c>
      <c r="D377" s="20">
        <v>103.8</v>
      </c>
      <c r="E377" s="18" t="s">
        <v>306</v>
      </c>
    </row>
    <row r="378" ht="24" customHeight="1">
      <c r="A378" s="17"/>
      <c r="B378" s="23" t="s">
        <v>60</v>
      </c>
      <c r="C378" s="24" t="s">
        <v>61</v>
      </c>
      <c r="D378" s="25">
        <v>10.6914</v>
      </c>
      <c r="E378" s="18" t="s">
        <v>40</v>
      </c>
    </row>
    <row r="379" ht="24" customHeight="1">
      <c r="A379" s="17"/>
      <c r="B379" s="23" t="s">
        <v>62</v>
      </c>
      <c r="C379" s="24" t="s">
        <v>61</v>
      </c>
      <c r="D379" s="26">
        <v>934.20000000000005</v>
      </c>
      <c r="E379" s="18"/>
    </row>
    <row r="380" ht="24" customHeight="1">
      <c r="A380" s="17" t="s">
        <v>99</v>
      </c>
      <c r="B380" s="18" t="s">
        <v>318</v>
      </c>
      <c r="C380" s="19" t="s">
        <v>15</v>
      </c>
      <c r="D380" s="20">
        <v>103.8</v>
      </c>
      <c r="E380" s="18" t="s">
        <v>306</v>
      </c>
    </row>
    <row r="381" ht="24" customHeight="1">
      <c r="A381" s="17"/>
      <c r="B381" s="23" t="s">
        <v>65</v>
      </c>
      <c r="C381" s="24" t="s">
        <v>33</v>
      </c>
      <c r="D381" s="27">
        <v>0.031140000000000001</v>
      </c>
      <c r="E381" s="18" t="s">
        <v>40</v>
      </c>
    </row>
    <row r="382" ht="24" customHeight="1">
      <c r="A382" s="17"/>
      <c r="B382" s="23" t="s">
        <v>60</v>
      </c>
      <c r="C382" s="24" t="s">
        <v>61</v>
      </c>
      <c r="D382" s="25">
        <v>20.760000000000002</v>
      </c>
      <c r="E382" s="18"/>
    </row>
    <row r="383" ht="34.5" customHeight="1">
      <c r="A383" s="17" t="s">
        <v>100</v>
      </c>
      <c r="B383" s="18" t="s">
        <v>319</v>
      </c>
      <c r="C383" s="19" t="s">
        <v>25</v>
      </c>
      <c r="D383" s="20">
        <v>69.200000000000003</v>
      </c>
      <c r="E383" s="18" t="s">
        <v>320</v>
      </c>
    </row>
    <row r="384" ht="34.5" customHeight="1">
      <c r="A384" s="17"/>
      <c r="B384" s="23" t="s">
        <v>69</v>
      </c>
      <c r="C384" s="24" t="s">
        <v>25</v>
      </c>
      <c r="D384" s="25">
        <v>69.890000000000001</v>
      </c>
      <c r="E384" s="18" t="s">
        <v>40</v>
      </c>
    </row>
    <row r="385" ht="24" customHeight="1">
      <c r="A385" s="17" t="s">
        <v>102</v>
      </c>
      <c r="B385" s="18" t="s">
        <v>71</v>
      </c>
      <c r="C385" s="19" t="s">
        <v>15</v>
      </c>
      <c r="D385" s="20">
        <v>37.200000000000003</v>
      </c>
      <c r="E385" s="18" t="s">
        <v>307</v>
      </c>
    </row>
    <row r="386" ht="67.5" customHeight="1">
      <c r="A386" s="17"/>
      <c r="B386" s="23" t="s">
        <v>72</v>
      </c>
      <c r="C386" s="24" t="s">
        <v>15</v>
      </c>
      <c r="D386" s="25">
        <v>38.316000000000003</v>
      </c>
      <c r="E386" s="18" t="s">
        <v>40</v>
      </c>
    </row>
    <row r="387" ht="32.25" customHeight="1">
      <c r="A387" s="17" t="s">
        <v>103</v>
      </c>
      <c r="B387" s="18" t="s">
        <v>74</v>
      </c>
      <c r="C387" s="19" t="s">
        <v>75</v>
      </c>
      <c r="D387" s="20">
        <v>10</v>
      </c>
      <c r="E387" s="18"/>
    </row>
    <row r="388" ht="43.5" customHeight="1">
      <c r="A388" s="17"/>
      <c r="B388" s="23" t="s">
        <v>76</v>
      </c>
      <c r="C388" s="24" t="s">
        <v>75</v>
      </c>
      <c r="D388" s="29">
        <v>10</v>
      </c>
      <c r="E388" s="18" t="s">
        <v>40</v>
      </c>
    </row>
    <row r="389" ht="11.25" customHeight="1">
      <c r="A389" s="36" t="s">
        <v>321</v>
      </c>
      <c r="B389" s="37"/>
      <c r="C389" s="37"/>
      <c r="D389" s="37"/>
      <c r="E389" s="38"/>
    </row>
    <row r="390" ht="11.25" customHeight="1">
      <c r="A390" s="39" t="s">
        <v>12</v>
      </c>
      <c r="B390" s="40"/>
      <c r="C390" s="40"/>
      <c r="D390" s="40"/>
      <c r="E390" s="41"/>
    </row>
    <row r="391" ht="22.5" customHeight="1">
      <c r="A391" s="17" t="s">
        <v>105</v>
      </c>
      <c r="B391" s="18" t="s">
        <v>14</v>
      </c>
      <c r="C391" s="19" t="s">
        <v>15</v>
      </c>
      <c r="D391" s="20">
        <v>118.59999999999999</v>
      </c>
      <c r="E391" s="18" t="s">
        <v>322</v>
      </c>
    </row>
    <row r="392" ht="22.5" customHeight="1">
      <c r="A392" s="17" t="s">
        <v>107</v>
      </c>
      <c r="B392" s="18" t="s">
        <v>19</v>
      </c>
      <c r="C392" s="19" t="s">
        <v>15</v>
      </c>
      <c r="D392" s="21">
        <v>118.59999999999999</v>
      </c>
      <c r="E392" s="18" t="s">
        <v>322</v>
      </c>
    </row>
    <row r="393" ht="22.5" customHeight="1">
      <c r="A393" s="17" t="s">
        <v>108</v>
      </c>
      <c r="B393" s="18" t="s">
        <v>21</v>
      </c>
      <c r="C393" s="19" t="s">
        <v>15</v>
      </c>
      <c r="D393" s="20">
        <v>36.899999999999999</v>
      </c>
      <c r="E393" s="18" t="s">
        <v>323</v>
      </c>
    </row>
    <row r="394" ht="22.5" customHeight="1">
      <c r="A394" s="17" t="s">
        <v>110</v>
      </c>
      <c r="B394" s="18" t="s">
        <v>24</v>
      </c>
      <c r="C394" s="19" t="s">
        <v>25</v>
      </c>
      <c r="D394" s="20">
        <v>39.5</v>
      </c>
      <c r="E394" s="18" t="s">
        <v>324</v>
      </c>
    </row>
    <row r="395" ht="22.5" customHeight="1">
      <c r="A395" s="17" t="s">
        <v>112</v>
      </c>
      <c r="B395" s="18" t="s">
        <v>28</v>
      </c>
      <c r="C395" s="19" t="s">
        <v>15</v>
      </c>
      <c r="D395" s="20">
        <v>36.899999999999999</v>
      </c>
      <c r="E395" s="18" t="s">
        <v>325</v>
      </c>
    </row>
    <row r="396" ht="22.5" customHeight="1">
      <c r="A396" s="17" t="s">
        <v>113</v>
      </c>
      <c r="B396" s="18" t="s">
        <v>30</v>
      </c>
      <c r="C396" s="19" t="s">
        <v>15</v>
      </c>
      <c r="D396" s="20">
        <v>36.899999999999999</v>
      </c>
      <c r="E396" s="18" t="s">
        <v>325</v>
      </c>
    </row>
    <row r="397" ht="22.5" customHeight="1">
      <c r="A397" s="17" t="s">
        <v>114</v>
      </c>
      <c r="B397" s="18" t="s">
        <v>32</v>
      </c>
      <c r="C397" s="19" t="s">
        <v>33</v>
      </c>
      <c r="D397" s="22">
        <v>4.4640000000000004</v>
      </c>
      <c r="E397" s="18" t="s">
        <v>326</v>
      </c>
    </row>
    <row r="398" ht="27.75" customHeight="1">
      <c r="A398" s="17" t="s">
        <v>116</v>
      </c>
      <c r="B398" s="18" t="s">
        <v>36</v>
      </c>
      <c r="C398" s="19" t="s">
        <v>33</v>
      </c>
      <c r="D398" s="22">
        <v>5.1420000000000003</v>
      </c>
      <c r="E398" s="18" t="s">
        <v>327</v>
      </c>
    </row>
    <row r="399" ht="79.5" customHeight="1">
      <c r="A399" s="17" t="s">
        <v>118</v>
      </c>
      <c r="B399" s="18" t="s">
        <v>39</v>
      </c>
      <c r="C399" s="19" t="s">
        <v>33</v>
      </c>
      <c r="D399" s="22">
        <v>5.1420000000000003</v>
      </c>
      <c r="E399" s="18" t="s">
        <v>40</v>
      </c>
    </row>
    <row r="400" ht="11.25" customHeight="1">
      <c r="A400" s="39" t="s">
        <v>41</v>
      </c>
      <c r="B400" s="40"/>
      <c r="C400" s="40"/>
      <c r="D400" s="40"/>
      <c r="E400" s="41"/>
    </row>
    <row r="401" ht="28.5" customHeight="1">
      <c r="A401" s="17" t="s">
        <v>119</v>
      </c>
      <c r="B401" s="18" t="s">
        <v>43</v>
      </c>
      <c r="C401" s="19" t="s">
        <v>15</v>
      </c>
      <c r="D401" s="20">
        <v>36.899999999999999</v>
      </c>
      <c r="E401" s="18" t="s">
        <v>323</v>
      </c>
    </row>
    <row r="402" ht="28.5" customHeight="1">
      <c r="A402" s="17" t="s">
        <v>120</v>
      </c>
      <c r="B402" s="18" t="s">
        <v>45</v>
      </c>
      <c r="C402" s="19" t="s">
        <v>15</v>
      </c>
      <c r="D402" s="20">
        <v>36.899999999999999</v>
      </c>
      <c r="E402" s="18" t="s">
        <v>323</v>
      </c>
    </row>
    <row r="403" ht="28.5" customHeight="1">
      <c r="A403" s="17"/>
      <c r="B403" s="23" t="s">
        <v>46</v>
      </c>
      <c r="C403" s="24" t="s">
        <v>15</v>
      </c>
      <c r="D403" s="25">
        <v>37.270000000000003</v>
      </c>
      <c r="E403" s="18" t="s">
        <v>40</v>
      </c>
    </row>
    <row r="404" ht="28.5" customHeight="1">
      <c r="A404" s="17" t="s">
        <v>121</v>
      </c>
      <c r="B404" s="18" t="s">
        <v>48</v>
      </c>
      <c r="C404" s="19" t="s">
        <v>15</v>
      </c>
      <c r="D404" s="20">
        <v>36.899999999999999</v>
      </c>
      <c r="E404" s="18" t="s">
        <v>323</v>
      </c>
    </row>
    <row r="405" ht="28.5" customHeight="1">
      <c r="A405" s="17"/>
      <c r="B405" s="44" t="s">
        <v>49</v>
      </c>
      <c r="C405" s="45" t="s">
        <v>50</v>
      </c>
      <c r="D405" s="46">
        <f>0.75+3.01</f>
        <v>3.7599999999999998</v>
      </c>
      <c r="E405" s="18" t="s">
        <v>40</v>
      </c>
    </row>
    <row r="406" ht="28.5" customHeight="1">
      <c r="A406" s="17" t="s">
        <v>122</v>
      </c>
      <c r="B406" s="18" t="s">
        <v>52</v>
      </c>
      <c r="C406" s="19" t="s">
        <v>15</v>
      </c>
      <c r="D406" s="20">
        <v>36.899999999999999</v>
      </c>
      <c r="E406" s="18" t="s">
        <v>323</v>
      </c>
    </row>
    <row r="407" ht="28.5" customHeight="1">
      <c r="A407" s="17"/>
      <c r="B407" s="23" t="s">
        <v>53</v>
      </c>
      <c r="C407" s="24" t="s">
        <v>15</v>
      </c>
      <c r="D407" s="25">
        <v>38.75</v>
      </c>
      <c r="E407" s="18" t="s">
        <v>40</v>
      </c>
    </row>
    <row r="408" ht="28.5" customHeight="1">
      <c r="A408" s="17"/>
      <c r="B408" s="23" t="s">
        <v>54</v>
      </c>
      <c r="C408" s="24" t="s">
        <v>15</v>
      </c>
      <c r="D408" s="25">
        <v>37.82</v>
      </c>
      <c r="E408" s="18" t="s">
        <v>40</v>
      </c>
    </row>
    <row r="409" ht="28.5" customHeight="1">
      <c r="A409" s="17" t="s">
        <v>123</v>
      </c>
      <c r="B409" s="18" t="s">
        <v>56</v>
      </c>
      <c r="C409" s="19" t="s">
        <v>25</v>
      </c>
      <c r="D409" s="20">
        <v>39.5</v>
      </c>
      <c r="E409" s="18" t="s">
        <v>324</v>
      </c>
    </row>
    <row r="410" ht="28.5" customHeight="1">
      <c r="A410" s="17"/>
      <c r="B410" s="23" t="s">
        <v>57</v>
      </c>
      <c r="C410" s="24" t="s">
        <v>25</v>
      </c>
      <c r="D410" s="26">
        <v>39.899999999999999</v>
      </c>
      <c r="E410" s="18" t="s">
        <v>40</v>
      </c>
    </row>
    <row r="411" ht="46.5" customHeight="1">
      <c r="A411" s="17" t="s">
        <v>124</v>
      </c>
      <c r="B411" s="18" t="s">
        <v>59</v>
      </c>
      <c r="C411" s="19" t="s">
        <v>15</v>
      </c>
      <c r="D411" s="20">
        <v>118.59999999999999</v>
      </c>
      <c r="E411" s="18" t="s">
        <v>322</v>
      </c>
    </row>
    <row r="412" ht="28.5" customHeight="1">
      <c r="A412" s="17"/>
      <c r="B412" s="23" t="s">
        <v>60</v>
      </c>
      <c r="C412" s="24" t="s">
        <v>61</v>
      </c>
      <c r="D412" s="25">
        <v>12.220000000000001</v>
      </c>
      <c r="E412" s="18"/>
    </row>
    <row r="413" ht="42.75" customHeight="1">
      <c r="A413" s="17"/>
      <c r="B413" s="23" t="s">
        <v>62</v>
      </c>
      <c r="C413" s="24" t="s">
        <v>61</v>
      </c>
      <c r="D413" s="26">
        <v>1067.4000000000001</v>
      </c>
      <c r="E413" s="18"/>
    </row>
    <row r="414" ht="33.75" customHeight="1">
      <c r="A414" s="17" t="s">
        <v>125</v>
      </c>
      <c r="B414" s="18" t="s">
        <v>64</v>
      </c>
      <c r="C414" s="19" t="s">
        <v>15</v>
      </c>
      <c r="D414" s="20">
        <v>118.59999999999999</v>
      </c>
      <c r="E414" s="18" t="s">
        <v>322</v>
      </c>
    </row>
    <row r="415" ht="28.5" customHeight="1">
      <c r="A415" s="17"/>
      <c r="B415" s="23" t="s">
        <v>65</v>
      </c>
      <c r="C415" s="24" t="s">
        <v>33</v>
      </c>
      <c r="D415" s="27">
        <v>0.0356</v>
      </c>
      <c r="E415" s="18" t="s">
        <v>40</v>
      </c>
    </row>
    <row r="416" ht="28.5" customHeight="1">
      <c r="A416" s="17"/>
      <c r="B416" s="23" t="s">
        <v>60</v>
      </c>
      <c r="C416" s="24" t="s">
        <v>61</v>
      </c>
      <c r="D416" s="25">
        <v>23.719999999999999</v>
      </c>
      <c r="E416" s="18"/>
    </row>
    <row r="417" ht="33.75" customHeight="1">
      <c r="A417" s="17" t="s">
        <v>126</v>
      </c>
      <c r="B417" s="18" t="s">
        <v>67</v>
      </c>
      <c r="C417" s="19" t="s">
        <v>25</v>
      </c>
      <c r="D417" s="20">
        <v>79</v>
      </c>
      <c r="E417" s="18" t="s">
        <v>328</v>
      </c>
    </row>
    <row r="418" ht="33.75" customHeight="1">
      <c r="A418" s="17"/>
      <c r="B418" s="23" t="s">
        <v>69</v>
      </c>
      <c r="C418" s="24" t="s">
        <v>25</v>
      </c>
      <c r="D418" s="25">
        <v>79.790000000000006</v>
      </c>
      <c r="E418" s="18" t="s">
        <v>40</v>
      </c>
    </row>
    <row r="419" ht="28.5" customHeight="1">
      <c r="A419" s="17" t="s">
        <v>128</v>
      </c>
      <c r="B419" s="18" t="s">
        <v>71</v>
      </c>
      <c r="C419" s="19" t="s">
        <v>15</v>
      </c>
      <c r="D419" s="20">
        <v>36.899999999999999</v>
      </c>
      <c r="E419" s="18" t="s">
        <v>323</v>
      </c>
    </row>
    <row r="420" ht="63.75" customHeight="1">
      <c r="A420" s="17"/>
      <c r="B420" s="23" t="s">
        <v>72</v>
      </c>
      <c r="C420" s="24" t="s">
        <v>15</v>
      </c>
      <c r="D420" s="25">
        <v>38.009999999999998</v>
      </c>
      <c r="E420" s="18" t="s">
        <v>40</v>
      </c>
    </row>
    <row r="421" ht="33.75" customHeight="1">
      <c r="A421" s="17" t="s">
        <v>129</v>
      </c>
      <c r="B421" s="18" t="s">
        <v>74</v>
      </c>
      <c r="C421" s="19" t="s">
        <v>75</v>
      </c>
      <c r="D421" s="20">
        <v>11</v>
      </c>
      <c r="E421" s="18"/>
    </row>
    <row r="422" ht="45.75" customHeight="1">
      <c r="A422" s="17"/>
      <c r="B422" s="23" t="s">
        <v>76</v>
      </c>
      <c r="C422" s="24" t="s">
        <v>75</v>
      </c>
      <c r="D422" s="29">
        <v>11</v>
      </c>
      <c r="E422" s="18" t="s">
        <v>40</v>
      </c>
    </row>
    <row r="423" ht="27" customHeight="1">
      <c r="A423" s="36" t="s">
        <v>329</v>
      </c>
      <c r="B423" s="37"/>
      <c r="C423" s="37"/>
      <c r="D423" s="37"/>
      <c r="E423" s="38"/>
    </row>
    <row r="424" ht="11.25" customHeight="1">
      <c r="A424" s="39" t="s">
        <v>12</v>
      </c>
      <c r="B424" s="40"/>
      <c r="C424" s="40"/>
      <c r="D424" s="40"/>
      <c r="E424" s="41"/>
    </row>
    <row r="425" ht="23.25" customHeight="1">
      <c r="A425" s="17" t="s">
        <v>132</v>
      </c>
      <c r="B425" s="18" t="s">
        <v>14</v>
      </c>
      <c r="C425" s="19" t="s">
        <v>15</v>
      </c>
      <c r="D425" s="20">
        <v>323</v>
      </c>
      <c r="E425" s="18" t="s">
        <v>330</v>
      </c>
    </row>
    <row r="426" ht="23.25" customHeight="1">
      <c r="A426" s="17" t="s">
        <v>134</v>
      </c>
      <c r="B426" s="18" t="s">
        <v>19</v>
      </c>
      <c r="C426" s="19" t="s">
        <v>15</v>
      </c>
      <c r="D426" s="31">
        <v>323</v>
      </c>
      <c r="E426" s="18" t="s">
        <v>330</v>
      </c>
    </row>
    <row r="427" ht="23.25" customHeight="1">
      <c r="A427" s="17" t="s">
        <v>135</v>
      </c>
      <c r="B427" s="18" t="s">
        <v>21</v>
      </c>
      <c r="C427" s="19" t="s">
        <v>15</v>
      </c>
      <c r="D427" s="20">
        <v>104</v>
      </c>
      <c r="E427" s="18" t="s">
        <v>331</v>
      </c>
    </row>
    <row r="428" ht="23.25" customHeight="1">
      <c r="A428" s="17" t="s">
        <v>137</v>
      </c>
      <c r="B428" s="18" t="s">
        <v>24</v>
      </c>
      <c r="C428" s="19" t="s">
        <v>25</v>
      </c>
      <c r="D428" s="20">
        <v>107.7</v>
      </c>
      <c r="E428" s="18" t="s">
        <v>332</v>
      </c>
    </row>
    <row r="429" ht="23.25" customHeight="1">
      <c r="A429" s="17" t="s">
        <v>139</v>
      </c>
      <c r="B429" s="18" t="s">
        <v>28</v>
      </c>
      <c r="C429" s="19" t="s">
        <v>15</v>
      </c>
      <c r="D429" s="20">
        <v>104</v>
      </c>
      <c r="E429" s="18" t="s">
        <v>331</v>
      </c>
    </row>
    <row r="430" ht="27.75" customHeight="1">
      <c r="A430" s="17" t="s">
        <v>140</v>
      </c>
      <c r="B430" s="18" t="s">
        <v>30</v>
      </c>
      <c r="C430" s="19" t="s">
        <v>15</v>
      </c>
      <c r="D430" s="20">
        <v>104</v>
      </c>
      <c r="E430" s="18" t="s">
        <v>331</v>
      </c>
    </row>
    <row r="431" ht="23.25" customHeight="1">
      <c r="A431" s="17" t="s">
        <v>141</v>
      </c>
      <c r="B431" s="18" t="s">
        <v>32</v>
      </c>
      <c r="C431" s="19" t="s">
        <v>33</v>
      </c>
      <c r="D431" s="22">
        <v>12.577</v>
      </c>
      <c r="E431" s="18" t="s">
        <v>333</v>
      </c>
    </row>
    <row r="432" ht="25.5" customHeight="1">
      <c r="A432" s="17" t="s">
        <v>143</v>
      </c>
      <c r="B432" s="18" t="s">
        <v>36</v>
      </c>
      <c r="C432" s="19" t="s">
        <v>33</v>
      </c>
      <c r="D432" s="22">
        <v>14.484</v>
      </c>
      <c r="E432" s="18" t="s">
        <v>334</v>
      </c>
    </row>
    <row r="433" ht="75" customHeight="1">
      <c r="A433" s="17" t="s">
        <v>145</v>
      </c>
      <c r="B433" s="18" t="s">
        <v>39</v>
      </c>
      <c r="C433" s="19" t="s">
        <v>33</v>
      </c>
      <c r="D433" s="22">
        <v>14.484</v>
      </c>
      <c r="E433" s="18" t="s">
        <v>40</v>
      </c>
    </row>
    <row r="434" ht="11.25" customHeight="1">
      <c r="A434" s="39" t="s">
        <v>41</v>
      </c>
      <c r="B434" s="40"/>
      <c r="C434" s="40"/>
      <c r="D434" s="40"/>
      <c r="E434" s="41"/>
    </row>
    <row r="435" ht="27" customHeight="1">
      <c r="A435" s="17" t="s">
        <v>146</v>
      </c>
      <c r="B435" s="18" t="s">
        <v>43</v>
      </c>
      <c r="C435" s="19" t="s">
        <v>15</v>
      </c>
      <c r="D435" s="20">
        <v>104</v>
      </c>
      <c r="E435" s="18" t="s">
        <v>331</v>
      </c>
    </row>
    <row r="436" ht="27" customHeight="1">
      <c r="A436" s="17" t="s">
        <v>147</v>
      </c>
      <c r="B436" s="18" t="s">
        <v>45</v>
      </c>
      <c r="C436" s="19" t="s">
        <v>15</v>
      </c>
      <c r="D436" s="20">
        <v>104</v>
      </c>
      <c r="E436" s="18" t="s">
        <v>331</v>
      </c>
    </row>
    <row r="437" ht="35.25" customHeight="1">
      <c r="A437" s="17"/>
      <c r="B437" s="23" t="s">
        <v>46</v>
      </c>
      <c r="C437" s="24" t="s">
        <v>15</v>
      </c>
      <c r="D437" s="26">
        <v>105.04000000000001</v>
      </c>
      <c r="E437" s="18" t="s">
        <v>40</v>
      </c>
    </row>
    <row r="438" ht="27" customHeight="1">
      <c r="A438" s="17" t="s">
        <v>148</v>
      </c>
      <c r="B438" s="18" t="s">
        <v>48</v>
      </c>
      <c r="C438" s="19" t="s">
        <v>15</v>
      </c>
      <c r="D438" s="20">
        <v>104</v>
      </c>
      <c r="E438" s="18" t="s">
        <v>331</v>
      </c>
    </row>
    <row r="439" ht="27" customHeight="1">
      <c r="A439" s="17"/>
      <c r="B439" s="44" t="s">
        <v>49</v>
      </c>
      <c r="C439" s="24" t="s">
        <v>50</v>
      </c>
      <c r="D439" s="25">
        <f>2.12+8.14</f>
        <v>10.260000000000002</v>
      </c>
      <c r="E439" s="18" t="s">
        <v>40</v>
      </c>
    </row>
    <row r="440" ht="27" customHeight="1">
      <c r="A440" s="17" t="s">
        <v>149</v>
      </c>
      <c r="B440" s="18" t="s">
        <v>52</v>
      </c>
      <c r="C440" s="19" t="s">
        <v>15</v>
      </c>
      <c r="D440" s="20">
        <v>104</v>
      </c>
      <c r="E440" s="18" t="s">
        <v>331</v>
      </c>
    </row>
    <row r="441" ht="27" customHeight="1">
      <c r="A441" s="17"/>
      <c r="B441" s="18" t="s">
        <v>53</v>
      </c>
      <c r="C441" s="19" t="s">
        <v>15</v>
      </c>
      <c r="D441" s="32">
        <v>109.2</v>
      </c>
      <c r="E441" s="18" t="s">
        <v>40</v>
      </c>
    </row>
    <row r="442" ht="27" customHeight="1">
      <c r="A442" s="17"/>
      <c r="B442" s="18" t="s">
        <v>54</v>
      </c>
      <c r="C442" s="19" t="s">
        <v>15</v>
      </c>
      <c r="D442" s="21">
        <v>106.59999999999999</v>
      </c>
      <c r="E442" s="18" t="s">
        <v>40</v>
      </c>
    </row>
    <row r="443" ht="27" customHeight="1">
      <c r="A443" s="17" t="s">
        <v>150</v>
      </c>
      <c r="B443" s="18" t="s">
        <v>56</v>
      </c>
      <c r="C443" s="19" t="s">
        <v>25</v>
      </c>
      <c r="D443" s="20">
        <v>107.7</v>
      </c>
      <c r="E443" s="18" t="s">
        <v>335</v>
      </c>
    </row>
    <row r="444" ht="27" customHeight="1">
      <c r="A444" s="17"/>
      <c r="B444" s="23" t="s">
        <v>57</v>
      </c>
      <c r="C444" s="24" t="s">
        <v>25</v>
      </c>
      <c r="D444" s="25">
        <v>108.78</v>
      </c>
      <c r="E444" s="18" t="s">
        <v>40</v>
      </c>
    </row>
    <row r="445" ht="45" customHeight="1">
      <c r="A445" s="17" t="s">
        <v>151</v>
      </c>
      <c r="B445" s="18" t="s">
        <v>59</v>
      </c>
      <c r="C445" s="19" t="s">
        <v>15</v>
      </c>
      <c r="D445" s="20">
        <v>323</v>
      </c>
      <c r="E445" s="18" t="s">
        <v>330</v>
      </c>
    </row>
    <row r="446" ht="27" customHeight="1">
      <c r="A446" s="17"/>
      <c r="B446" s="23" t="s">
        <v>60</v>
      </c>
      <c r="C446" s="24" t="s">
        <v>61</v>
      </c>
      <c r="D446" s="25">
        <v>33.270000000000003</v>
      </c>
      <c r="E446" s="18"/>
    </row>
    <row r="447" ht="35.25" customHeight="1">
      <c r="A447" s="17"/>
      <c r="B447" s="18" t="s">
        <v>62</v>
      </c>
      <c r="C447" s="19" t="s">
        <v>61</v>
      </c>
      <c r="D447" s="21">
        <v>2907</v>
      </c>
      <c r="E447" s="18"/>
    </row>
    <row r="448" ht="33.75" customHeight="1">
      <c r="A448" s="17" t="s">
        <v>153</v>
      </c>
      <c r="B448" s="18" t="s">
        <v>64</v>
      </c>
      <c r="C448" s="19" t="s">
        <v>15</v>
      </c>
      <c r="D448" s="20">
        <v>323</v>
      </c>
      <c r="E448" s="18" t="s">
        <v>330</v>
      </c>
    </row>
    <row r="449" ht="27" customHeight="1">
      <c r="A449" s="17"/>
      <c r="B449" s="44" t="s">
        <v>65</v>
      </c>
      <c r="C449" s="45" t="s">
        <v>33</v>
      </c>
      <c r="D449" s="47">
        <v>0.0969</v>
      </c>
      <c r="E449" s="18" t="s">
        <v>40</v>
      </c>
    </row>
    <row r="450" ht="27" customHeight="1">
      <c r="A450" s="17"/>
      <c r="B450" s="23" t="s">
        <v>60</v>
      </c>
      <c r="C450" s="24" t="s">
        <v>61</v>
      </c>
      <c r="D450" s="25">
        <v>64.599999999999994</v>
      </c>
      <c r="E450" s="18"/>
    </row>
    <row r="451" ht="35.25" customHeight="1">
      <c r="A451" s="17" t="s">
        <v>154</v>
      </c>
      <c r="B451" s="18" t="s">
        <v>67</v>
      </c>
      <c r="C451" s="19" t="s">
        <v>25</v>
      </c>
      <c r="D451" s="20">
        <v>215.40000000000001</v>
      </c>
      <c r="E451" s="18" t="s">
        <v>336</v>
      </c>
    </row>
    <row r="452" ht="35.25" customHeight="1">
      <c r="A452" s="17"/>
      <c r="B452" s="23" t="s">
        <v>69</v>
      </c>
      <c r="C452" s="24" t="s">
        <v>25</v>
      </c>
      <c r="D452" s="25">
        <v>217.55000000000001</v>
      </c>
      <c r="E452" s="18" t="s">
        <v>40</v>
      </c>
    </row>
    <row r="453" ht="27" customHeight="1">
      <c r="A453" s="17" t="s">
        <v>156</v>
      </c>
      <c r="B453" s="18" t="s">
        <v>71</v>
      </c>
      <c r="C453" s="19" t="s">
        <v>15</v>
      </c>
      <c r="D453" s="20">
        <v>104</v>
      </c>
      <c r="E453" s="18" t="s">
        <v>331</v>
      </c>
    </row>
    <row r="454" ht="65.25" customHeight="1">
      <c r="A454" s="17"/>
      <c r="B454" s="23" t="s">
        <v>72</v>
      </c>
      <c r="C454" s="24" t="s">
        <v>15</v>
      </c>
      <c r="D454" s="25">
        <v>107.12</v>
      </c>
      <c r="E454" s="18" t="s">
        <v>40</v>
      </c>
    </row>
    <row r="455" ht="36" customHeight="1">
      <c r="A455" s="17" t="s">
        <v>157</v>
      </c>
      <c r="B455" s="18" t="s">
        <v>74</v>
      </c>
      <c r="C455" s="19" t="s">
        <v>75</v>
      </c>
      <c r="D455" s="20">
        <v>23</v>
      </c>
      <c r="E455" s="18"/>
    </row>
    <row r="456" ht="48" customHeight="1">
      <c r="A456" s="17"/>
      <c r="B456" s="23" t="s">
        <v>76</v>
      </c>
      <c r="C456" s="24" t="s">
        <v>75</v>
      </c>
      <c r="D456" s="29">
        <v>23</v>
      </c>
      <c r="E456" s="18" t="s">
        <v>40</v>
      </c>
    </row>
    <row r="457" ht="11.25" customHeight="1">
      <c r="B457" s="1"/>
      <c r="C457" s="1"/>
      <c r="D457" s="1"/>
      <c r="E457" s="1"/>
    </row>
    <row r="458" ht="11.25" customHeight="1">
      <c r="A458" s="48" t="s">
        <v>337</v>
      </c>
      <c r="B458" s="48"/>
      <c r="C458" s="48"/>
      <c r="D458" s="48"/>
      <c r="E458" s="48"/>
    </row>
    <row r="459" ht="11.25" customHeight="1">
      <c r="A459" s="49" t="s">
        <v>338</v>
      </c>
      <c r="B459" s="49"/>
      <c r="C459" s="49"/>
      <c r="D459" s="49"/>
      <c r="E459" s="49"/>
    </row>
    <row r="460" ht="11.25" customHeight="1">
      <c r="A460" s="50" t="s">
        <v>339</v>
      </c>
      <c r="B460" s="50"/>
      <c r="C460" s="50"/>
      <c r="D460" s="50"/>
      <c r="E460" s="50"/>
    </row>
    <row r="461" ht="11.25" customHeight="1">
      <c r="A461" s="50" t="s">
        <v>340</v>
      </c>
      <c r="B461" s="50"/>
      <c r="C461" s="50"/>
      <c r="D461" s="50"/>
      <c r="E461" s="50"/>
    </row>
    <row r="462" ht="11.25" customHeight="1">
      <c r="A462" s="51" t="s">
        <v>341</v>
      </c>
      <c r="B462" s="51"/>
      <c r="C462" s="51"/>
      <c r="D462" s="51"/>
      <c r="E462" s="51"/>
    </row>
    <row r="463" ht="11.25" customHeight="1">
      <c r="A463" s="52" t="s">
        <v>342</v>
      </c>
      <c r="B463" s="52"/>
      <c r="C463" s="52"/>
      <c r="D463" s="52"/>
      <c r="E463" s="52"/>
    </row>
    <row r="464" ht="11.25" customHeight="1">
      <c r="A464" s="53"/>
      <c r="B464" s="54"/>
      <c r="C464" s="53"/>
      <c r="D464" s="53"/>
      <c r="E464" s="54"/>
    </row>
    <row r="465" ht="11.25" customHeight="1">
      <c r="A465" s="55" t="s">
        <v>343</v>
      </c>
      <c r="B465" s="55"/>
      <c r="C465" s="56"/>
      <c r="D465" s="56"/>
      <c r="E465" s="57" t="s">
        <v>344</v>
      </c>
    </row>
    <row r="466" ht="11.25" customHeight="1">
      <c r="A466" s="53"/>
      <c r="B466" s="54"/>
      <c r="C466" s="53"/>
      <c r="D466" s="53"/>
      <c r="E466" s="54"/>
    </row>
    <row r="467" ht="11.25" customHeight="1">
      <c r="A467" s="53"/>
      <c r="B467" s="54"/>
      <c r="C467" s="53"/>
      <c r="D467" s="53"/>
      <c r="E467" s="54"/>
    </row>
    <row r="468" ht="11.25" customHeight="1">
      <c r="A468" s="58" t="s">
        <v>345</v>
      </c>
      <c r="B468" s="58"/>
      <c r="C468" s="59"/>
      <c r="D468" s="59"/>
      <c r="E468" s="60" t="s">
        <v>346</v>
      </c>
    </row>
  </sheetData>
  <mergeCells count="53">
    <mergeCell ref="A8:E8"/>
    <mergeCell ref="B9:D9"/>
    <mergeCell ref="B10:E10"/>
    <mergeCell ref="A14:E14"/>
    <mergeCell ref="A15:E15"/>
    <mergeCell ref="A25:E25"/>
    <mergeCell ref="A48:E48"/>
    <mergeCell ref="A49:E49"/>
    <mergeCell ref="A59:E59"/>
    <mergeCell ref="A82:E82"/>
    <mergeCell ref="A83:E83"/>
    <mergeCell ref="A93:E93"/>
    <mergeCell ref="A116:E116"/>
    <mergeCell ref="A117:E117"/>
    <mergeCell ref="A127:E127"/>
    <mergeCell ref="A150:E150"/>
    <mergeCell ref="A151:E151"/>
    <mergeCell ref="A161:E161"/>
    <mergeCell ref="A184:E184"/>
    <mergeCell ref="A185:E185"/>
    <mergeCell ref="A195:E195"/>
    <mergeCell ref="A218:E218"/>
    <mergeCell ref="A219:E219"/>
    <mergeCell ref="A229:E229"/>
    <mergeCell ref="A252:E252"/>
    <mergeCell ref="A253:E253"/>
    <mergeCell ref="A263:E263"/>
    <mergeCell ref="A286:E286"/>
    <mergeCell ref="A287:E287"/>
    <mergeCell ref="A297:E297"/>
    <mergeCell ref="A320:E320"/>
    <mergeCell ref="A321:E321"/>
    <mergeCell ref="A322:E322"/>
    <mergeCell ref="A332:E332"/>
    <mergeCell ref="A355:E355"/>
    <mergeCell ref="A356:E356"/>
    <mergeCell ref="A366:E366"/>
    <mergeCell ref="A389:E389"/>
    <mergeCell ref="A390:E390"/>
    <mergeCell ref="A400:E400"/>
    <mergeCell ref="A423:E423"/>
    <mergeCell ref="A424:E424"/>
    <mergeCell ref="A434:E434"/>
    <mergeCell ref="A458:E458"/>
    <mergeCell ref="A459:E459"/>
    <mergeCell ref="A460:E460"/>
    <mergeCell ref="A461:E461"/>
    <mergeCell ref="A462:E462"/>
    <mergeCell ref="A463:E463"/>
    <mergeCell ref="A465:B465"/>
    <mergeCell ref="C465:D465"/>
    <mergeCell ref="A468:B468"/>
    <mergeCell ref="C468:D468"/>
  </mergeCells>
  <printOptions headings="0" gridLines="0"/>
  <pageMargins left="0.78740155696868885" right="0.31496062874793995" top="0.31496062874793995" bottom="0.31496062874793995" header="0.19685038924217199" footer="0.19685038924217199"/>
  <pageSetup paperSize="9" scale="100" fitToWidth="1" fitToHeight="0" pageOrder="downThenOver" orientation="portrait" usePrinterDefaults="1" blackAndWhite="0" draft="0" cellComments="none" useFirstPageNumber="0" errors="displayed" horizontalDpi="600" verticalDpi="600" copies="1"/>
  <headerFooter>
    <oddFooter>&amp;RСтраница &amp;P</oddFooter>
  </headerFooter>
</worksheet>
</file>

<file path=docProps/app.xml><?xml version="1.0" encoding="utf-8"?>
<Properties xmlns="http://schemas.openxmlformats.org/officeDocument/2006/extended-properties" xmlns:vt="http://schemas.openxmlformats.org/officeDocument/2006/docPropsVTypes">
  <Application>Р7-Офис/2024.4.1.630</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fetisova_sv</cp:lastModifiedBy>
  <cp:revision>6</cp:revision>
  <dcterms:created xsi:type="dcterms:W3CDTF">2020-09-30T08:50:27Z</dcterms:created>
  <dcterms:modified xsi:type="dcterms:W3CDTF">2024-11-14T00:27:35Z</dcterms:modified>
</cp:coreProperties>
</file>